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1"/>
  </bookViews>
  <sheets>
    <sheet name="personal" sheetId="1" r:id="rId1"/>
    <sheet name="materiale" sheetId="2" r:id="rId2"/>
    <sheet name="proiecte" sheetId="3" r:id="rId3"/>
    <sheet name="investitii" sheetId="4" r:id="rId4"/>
  </sheets>
  <definedNames>
    <definedName name="_xlnm.Print_Area" localSheetId="0">'personal'!$C$1:$G$43</definedName>
  </definedNames>
  <calcPr fullCalcOnLoad="1"/>
</workbook>
</file>

<file path=xl/sharedStrings.xml><?xml version="1.0" encoding="utf-8"?>
<sst xmlns="http://schemas.openxmlformats.org/spreadsheetml/2006/main" count="162" uniqueCount="139">
  <si>
    <t>TITL. 10 "CHELTUIELI DE PERSONAL"</t>
  </si>
  <si>
    <t>Ziua</t>
  </si>
  <si>
    <t xml:space="preserve">SUMA </t>
  </si>
  <si>
    <t>Nr.crt</t>
  </si>
  <si>
    <t>DATA</t>
  </si>
  <si>
    <t>FURNIZOR/BENEFICIAR</t>
  </si>
  <si>
    <t xml:space="preserve">FACTURA            </t>
  </si>
  <si>
    <t>SUMA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</si>
  <si>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</si>
  <si>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</si>
  <si>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</si>
  <si>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</si>
  <si>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</si>
  <si>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</si>
  <si>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</si>
  <si>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</si>
  <si>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perioada:</t>
  </si>
  <si>
    <t>AGENŢIA PENTRU PROTECŢIA MEDIULUI ARAD</t>
  </si>
  <si>
    <t>10.01.05</t>
  </si>
  <si>
    <t>Subtotal 10.01.05</t>
  </si>
  <si>
    <t>Total 10.01.05</t>
  </si>
  <si>
    <t>Clasificaţie bugetară</t>
  </si>
  <si>
    <t>salarii de bază</t>
  </si>
  <si>
    <t>Luna</t>
  </si>
  <si>
    <t>EXPLICAŢII</t>
  </si>
  <si>
    <t>CAP 74 03 "Protecţia mediului - Reducerea şi controlul poluării"</t>
  </si>
  <si>
    <t>ORDIN DE PLATĂ/ CEC/ FOAIE DE VĂRSĂMÂNT</t>
  </si>
  <si>
    <t>CAP 74 03 "Protecţia mediului - Reducerea şi controlul poluării" TITL. 20 "BUNURI SI SERVICII"</t>
  </si>
  <si>
    <t>AGENTIA PENTRU PROTECTIA MEDIULUI ARAD</t>
  </si>
  <si>
    <t>CAP 74 03 " Protectia mediului - Reducerea si controlul poluarii" TITL. 71 "ACTIVE NEFINANCIARE"</t>
  </si>
  <si>
    <t>Perioada 01.01.2017-31.01.2017</t>
  </si>
  <si>
    <t>10.03.07</t>
  </si>
  <si>
    <t>Subtotal 10.03.07</t>
  </si>
  <si>
    <t>Total 10.03.07</t>
  </si>
  <si>
    <t>contributie asiguratorie de munca 2,25%</t>
  </si>
  <si>
    <t>10.01.06</t>
  </si>
  <si>
    <t>Subtotal 10.01.06</t>
  </si>
  <si>
    <t>indemnizatie de handicap</t>
  </si>
  <si>
    <t>Subtotal 10.01.17</t>
  </si>
  <si>
    <t>10.01.17</t>
  </si>
  <si>
    <t>Total 10.01.17</t>
  </si>
  <si>
    <t>indemnizatie de hrană</t>
  </si>
  <si>
    <t>îndemnizație condiţii de muncă vătămătoare</t>
  </si>
  <si>
    <t>10.01.30</t>
  </si>
  <si>
    <t>Subtotal 10.01.30</t>
  </si>
  <si>
    <t>Total 10.01.30</t>
  </si>
  <si>
    <t>îndemnizații concurs</t>
  </si>
  <si>
    <t>10.01.12</t>
  </si>
  <si>
    <t>Subtotal 10.01.12</t>
  </si>
  <si>
    <t>Total 10.01.12</t>
  </si>
  <si>
    <t>indemnizatie concurs in afara unitatii</t>
  </si>
  <si>
    <t>RCS@RDS</t>
  </si>
  <si>
    <t>conv. telefonice</t>
  </si>
  <si>
    <t>OMV PETROM</t>
  </si>
  <si>
    <t>10.01.13</t>
  </si>
  <si>
    <t>Subtotal 10.01.13</t>
  </si>
  <si>
    <t>Total 10.01.13</t>
  </si>
  <si>
    <t>diurnă</t>
  </si>
  <si>
    <t>ORANGE ROMANIA</t>
  </si>
  <si>
    <t>convorbiri telefonice</t>
  </si>
  <si>
    <t>DJEMBA IT@C</t>
  </si>
  <si>
    <t>mentenanță echipamente telefonice</t>
  </si>
  <si>
    <t>ORANGE TELEKOM</t>
  </si>
  <si>
    <t>GENETIC MASTER BOVIS</t>
  </si>
  <si>
    <t>azot lichid laborator</t>
  </si>
  <si>
    <t>ELECTRONIC SHOP</t>
  </si>
  <si>
    <t>D&amp;L GUARD ELITE</t>
  </si>
  <si>
    <t>mentenanță servicii pază</t>
  </si>
  <si>
    <t>ASRO</t>
  </si>
  <si>
    <t>standarde</t>
  </si>
  <si>
    <t>ADI COM SOFT</t>
  </si>
  <si>
    <t>mentenanță program contabilitate</t>
  </si>
  <si>
    <t>EXATEL</t>
  </si>
  <si>
    <t>FAN COURIER</t>
  </si>
  <si>
    <t>servicii curierat</t>
  </si>
  <si>
    <t>SIAD</t>
  </si>
  <si>
    <t>servicii închiriere butelii azot</t>
  </si>
  <si>
    <t>01.03.2023-31.03.2023</t>
  </si>
  <si>
    <t>martie</t>
  </si>
  <si>
    <t>o.p.69</t>
  </si>
  <si>
    <t>o.p.70</t>
  </si>
  <si>
    <t>o.p.71</t>
  </si>
  <si>
    <t>o.p.72</t>
  </si>
  <si>
    <t>o.p.74</t>
  </si>
  <si>
    <t>o.p.75</t>
  </si>
  <si>
    <t>o.p.77</t>
  </si>
  <si>
    <t>o.p.78</t>
  </si>
  <si>
    <t>o.p.79</t>
  </si>
  <si>
    <t>o.p.80</t>
  </si>
  <si>
    <t>o.p.81</t>
  </si>
  <si>
    <t>o.p.82</t>
  </si>
  <si>
    <t>o.p.83</t>
  </si>
  <si>
    <t>o.p.45</t>
  </si>
  <si>
    <t>o.p.46</t>
  </si>
  <si>
    <t>o.p.47</t>
  </si>
  <si>
    <t>o.p.48</t>
  </si>
  <si>
    <t>o.p.49</t>
  </si>
  <si>
    <t>o.p.50</t>
  </si>
  <si>
    <t>o.p.51</t>
  </si>
  <si>
    <t>o.p.84</t>
  </si>
  <si>
    <t>o.p.85</t>
  </si>
  <si>
    <t>o.p.86</t>
  </si>
  <si>
    <t>o.p.87</t>
  </si>
  <si>
    <t>o.p.88</t>
  </si>
  <si>
    <t>servicii corespondență</t>
  </si>
  <si>
    <t>BRML</t>
  </si>
  <si>
    <t>verificări metrologice</t>
  </si>
  <si>
    <t>consum combustibil martie 2023</t>
  </si>
  <si>
    <t>RETIM ECOLOGIC</t>
  </si>
  <si>
    <t>servicii salubritate</t>
  </si>
  <si>
    <t>COMPANIA DE APĂ</t>
  </si>
  <si>
    <t>consum apă, canal</t>
  </si>
  <si>
    <t>servicii intretinere echip.IT</t>
  </si>
  <si>
    <t>filtre laborator</t>
  </si>
  <si>
    <t>AGRESSIONE</t>
  </si>
  <si>
    <t>hartie</t>
  </si>
  <si>
    <t>tonere imprimante</t>
  </si>
  <si>
    <t>ORANGE COMUNICATIONS</t>
  </si>
  <si>
    <t>CARBENTA COM</t>
  </si>
  <si>
    <t>reparații auto AR12 APM</t>
  </si>
  <si>
    <t>EXCELENT SERVICE</t>
  </si>
  <si>
    <t>servicii curățenie</t>
  </si>
  <si>
    <t>adaptoare PC</t>
  </si>
  <si>
    <t>CTCE</t>
  </si>
  <si>
    <t>actualizare LEX</t>
  </si>
  <si>
    <t>o.p.89</t>
  </si>
  <si>
    <t>o.p.90</t>
  </si>
  <si>
    <t>o.p.91</t>
  </si>
  <si>
    <t>MM VANCU</t>
  </si>
  <si>
    <t>servicii medicina muncii</t>
  </si>
  <si>
    <t>MUNICIPIUL ARAD</t>
  </si>
  <si>
    <t>tarif redevență teren</t>
  </si>
  <si>
    <t>o.p.93</t>
  </si>
  <si>
    <t>o.p.94</t>
  </si>
  <si>
    <t>ORION EUROPE</t>
  </si>
  <si>
    <t>filtre gravimetrice</t>
  </si>
  <si>
    <t>intretinere echipamente IT</t>
  </si>
  <si>
    <t>CEC 3</t>
  </si>
  <si>
    <t xml:space="preserve">trimiteri poștale cu aviz de primire, baterii </t>
  </si>
</sst>
</file>

<file path=xl/styles.xml><?xml version="1.0" encoding="utf-8"?>
<styleSheet xmlns="http://schemas.openxmlformats.org/spreadsheetml/2006/main">
  <numFmts count="5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XDR&quot;#,##0;\-&quot;XDR&quot;#,##0"/>
    <numFmt numFmtId="175" formatCode="&quot;XDR&quot;#,##0;[Red]\-&quot;XDR&quot;#,##0"/>
    <numFmt numFmtId="176" formatCode="&quot;XDR&quot;#,##0.00;\-&quot;XDR&quot;#,##0.00"/>
    <numFmt numFmtId="177" formatCode="&quot;XDR&quot;#,##0.00;[Red]\-&quot;XDR&quot;#,##0.00"/>
    <numFmt numFmtId="178" formatCode="_-&quot;XDR&quot;* #,##0_-;\-&quot;XDR&quot;* #,##0_-;_-&quot;XDR&quot;* &quot;-&quot;_-;_-@_-"/>
    <numFmt numFmtId="179" formatCode="_-&quot;XDR&quot;* #,##0.00_-;\-&quot;XDR&quot;* #,##0.00_-;_-&quot;XDR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_-* #,##0.00\ _l_e_i_-;\-* #,##0.00\ _l_e_i_-;_-* \-??\ _l_e_i_-;_-@_-"/>
    <numFmt numFmtId="195" formatCode="d\ mmm\ yy"/>
    <numFmt numFmtId="196" formatCode="dd/mm/yy;@"/>
    <numFmt numFmtId="197" formatCode="#,###.00"/>
    <numFmt numFmtId="198" formatCode="dd/mm/yy"/>
    <numFmt numFmtId="199" formatCode="d&quot;.&quot;m&quot;.&quot;yy"/>
    <numFmt numFmtId="200" formatCode="#,##0.00&quot;      &quot;;&quot;-&quot;#,##0.00&quot;      &quot;;&quot;-&quot;#&quot;      &quot;;@&quot; &quot;"/>
    <numFmt numFmtId="201" formatCode="#,##0.00&quot; &quot;[$lei-418];[Red]&quot;-&quot;#,##0.00&quot; &quot;[$lei-418]"/>
    <numFmt numFmtId="202" formatCode="dd&quot;.&quot;mm&quot;.&quot;yyyy"/>
    <numFmt numFmtId="203" formatCode="mmm/yyyy"/>
    <numFmt numFmtId="204" formatCode="mmm\-yyyy"/>
    <numFmt numFmtId="205" formatCode="[$-418]dddd\,\ d\ mmmm\ yy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u val="single"/>
      <sz val="10"/>
      <color indexed="25"/>
      <name val="Arial"/>
      <family val="2"/>
    </font>
    <font>
      <b/>
      <i/>
      <sz val="16"/>
      <color indexed="8"/>
      <name val="Liberation Sans1"/>
      <family val="0"/>
    </font>
    <font>
      <u val="single"/>
      <sz val="10"/>
      <color indexed="30"/>
      <name val="Arial"/>
      <family val="2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u val="single"/>
      <sz val="10"/>
      <color theme="11"/>
      <name val="Arial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u val="single"/>
      <sz val="10"/>
      <color theme="10"/>
      <name val="Arial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>
      <alignment/>
      <protection/>
    </xf>
    <xf numFmtId="0" fontId="1" fillId="4" borderId="0" applyNumberFormat="0" applyBorder="0" applyAlignment="0" applyProtection="0"/>
    <xf numFmtId="0" fontId="27" fillId="5" borderId="0">
      <alignment/>
      <protection/>
    </xf>
    <xf numFmtId="0" fontId="1" fillId="6" borderId="0" applyNumberFormat="0" applyBorder="0" applyAlignment="0" applyProtection="0"/>
    <xf numFmtId="0" fontId="27" fillId="7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0" borderId="0" applyNumberFormat="0" applyBorder="0" applyAlignment="0" applyProtection="0"/>
    <xf numFmtId="0" fontId="27" fillId="11" borderId="0">
      <alignment/>
      <protection/>
    </xf>
    <xf numFmtId="0" fontId="1" fillId="12" borderId="0" applyNumberFormat="0" applyBorder="0" applyAlignment="0" applyProtection="0"/>
    <xf numFmtId="0" fontId="27" fillId="13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16" borderId="0" applyNumberFormat="0" applyBorder="0" applyAlignment="0" applyProtection="0"/>
    <xf numFmtId="0" fontId="27" fillId="17" borderId="0">
      <alignment/>
      <protection/>
    </xf>
    <xf numFmtId="0" fontId="1" fillId="18" borderId="0" applyNumberFormat="0" applyBorder="0" applyAlignment="0" applyProtection="0"/>
    <xf numFmtId="0" fontId="27" fillId="19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20" borderId="0" applyNumberFormat="0" applyBorder="0" applyAlignment="0" applyProtection="0"/>
    <xf numFmtId="0" fontId="27" fillId="21" borderId="0">
      <alignment/>
      <protection/>
    </xf>
    <xf numFmtId="0" fontId="2" fillId="22" borderId="0" applyNumberFormat="0" applyBorder="0" applyAlignment="0" applyProtection="0"/>
    <xf numFmtId="0" fontId="28" fillId="23" borderId="0">
      <alignment/>
      <protection/>
    </xf>
    <xf numFmtId="0" fontId="2" fillId="16" borderId="0" applyNumberFormat="0" applyBorder="0" applyAlignment="0" applyProtection="0"/>
    <xf numFmtId="0" fontId="28" fillId="17" borderId="0">
      <alignment/>
      <protection/>
    </xf>
    <xf numFmtId="0" fontId="2" fillId="18" borderId="0" applyNumberFormat="0" applyBorder="0" applyAlignment="0" applyProtection="0"/>
    <xf numFmtId="0" fontId="28" fillId="19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28" borderId="0" applyNumberFormat="0" applyBorder="0" applyAlignment="0" applyProtection="0"/>
    <xf numFmtId="0" fontId="28" fillId="29" borderId="0">
      <alignment/>
      <protection/>
    </xf>
    <xf numFmtId="0" fontId="2" fillId="30" borderId="0" applyNumberFormat="0" applyBorder="0" applyAlignment="0" applyProtection="0"/>
    <xf numFmtId="0" fontId="28" fillId="31" borderId="0">
      <alignment/>
      <protection/>
    </xf>
    <xf numFmtId="0" fontId="2" fillId="32" borderId="0" applyNumberFormat="0" applyBorder="0" applyAlignment="0" applyProtection="0"/>
    <xf numFmtId="0" fontId="28" fillId="33" borderId="0">
      <alignment/>
      <protection/>
    </xf>
    <xf numFmtId="0" fontId="2" fillId="34" borderId="0" applyNumberFormat="0" applyBorder="0" applyAlignment="0" applyProtection="0"/>
    <xf numFmtId="0" fontId="28" fillId="35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36" borderId="0" applyNumberFormat="0" applyBorder="0" applyAlignment="0" applyProtection="0"/>
    <xf numFmtId="0" fontId="28" fillId="37" borderId="0">
      <alignment/>
      <protection/>
    </xf>
    <xf numFmtId="0" fontId="3" fillId="4" borderId="0" applyNumberFormat="0" applyBorder="0" applyAlignment="0" applyProtection="0"/>
    <xf numFmtId="0" fontId="29" fillId="5" borderId="0">
      <alignment/>
      <protection/>
    </xf>
    <xf numFmtId="0" fontId="4" fillId="38" borderId="1" applyNumberFormat="0" applyAlignment="0" applyProtection="0"/>
    <xf numFmtId="0" fontId="30" fillId="39" borderId="2">
      <alignment/>
      <protection/>
    </xf>
    <xf numFmtId="0" fontId="5" fillId="40" borderId="3" applyNumberFormat="0" applyAlignment="0" applyProtection="0"/>
    <xf numFmtId="0" fontId="31" fillId="41" borderId="4">
      <alignment/>
      <protection/>
    </xf>
    <xf numFmtId="194" fontId="0" fillId="0" borderId="0" applyFill="0" applyBorder="0" applyAlignment="0" applyProtection="0"/>
    <xf numFmtId="164" fontId="0" fillId="0" borderId="0" applyFill="0" applyBorder="0" applyAlignment="0" applyProtection="0"/>
    <xf numFmtId="194" fontId="0" fillId="0" borderId="0" applyFill="0" applyBorder="0" applyAlignment="0" applyProtection="0"/>
    <xf numFmtId="200" fontId="27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34" fillId="7" borderId="0">
      <alignment/>
      <protection/>
    </xf>
    <xf numFmtId="0" fontId="35" fillId="0" borderId="0">
      <alignment horizontal="center"/>
      <protection/>
    </xf>
    <xf numFmtId="0" fontId="8" fillId="0" borderId="5" applyNumberFormat="0" applyFill="0" applyAlignment="0" applyProtection="0"/>
    <xf numFmtId="0" fontId="36" fillId="0" borderId="6">
      <alignment/>
      <protection/>
    </xf>
    <xf numFmtId="0" fontId="9" fillId="0" borderId="7" applyNumberFormat="0" applyFill="0" applyAlignment="0" applyProtection="0"/>
    <xf numFmtId="0" fontId="37" fillId="0" borderId="8">
      <alignment/>
      <protection/>
    </xf>
    <xf numFmtId="0" fontId="10" fillId="0" borderId="9" applyNumberFormat="0" applyFill="0" applyAlignment="0" applyProtection="0"/>
    <xf numFmtId="0" fontId="38" fillId="0" borderId="10">
      <alignment/>
      <protection/>
    </xf>
    <xf numFmtId="0" fontId="10" fillId="0" borderId="0" applyNumberFormat="0" applyFill="0" applyBorder="0" applyAlignment="0" applyProtection="0"/>
    <xf numFmtId="0" fontId="38" fillId="0" borderId="0">
      <alignment/>
      <protection/>
    </xf>
    <xf numFmtId="0" fontId="35" fillId="0" borderId="0">
      <alignment horizontal="center" textRotation="90"/>
      <protection/>
    </xf>
    <xf numFmtId="0" fontId="39" fillId="0" borderId="0" applyNumberFormat="0" applyFill="0" applyBorder="0" applyAlignment="0" applyProtection="0"/>
    <xf numFmtId="0" fontId="11" fillId="12" borderId="1" applyNumberFormat="0" applyAlignment="0" applyProtection="0"/>
    <xf numFmtId="0" fontId="40" fillId="13" borderId="2">
      <alignment/>
      <protection/>
    </xf>
    <xf numFmtId="0" fontId="12" fillId="0" borderId="11" applyNumberFormat="0" applyFill="0" applyAlignment="0" applyProtection="0"/>
    <xf numFmtId="0" fontId="41" fillId="0" borderId="12">
      <alignment/>
      <protection/>
    </xf>
    <xf numFmtId="0" fontId="13" fillId="42" borderId="0" applyNumberFormat="0" applyBorder="0" applyAlignment="0" applyProtection="0"/>
    <xf numFmtId="0" fontId="42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44" borderId="13" applyNumberFormat="0" applyAlignment="0" applyProtection="0"/>
    <xf numFmtId="0" fontId="27" fillId="45" borderId="14">
      <alignment/>
      <protection/>
    </xf>
    <xf numFmtId="0" fontId="15" fillId="38" borderId="15" applyNumberFormat="0" applyAlignment="0" applyProtection="0"/>
    <xf numFmtId="0" fontId="45" fillId="39" borderId="16">
      <alignment/>
      <protection/>
    </xf>
    <xf numFmtId="9" fontId="0" fillId="0" borderId="0" applyFill="0" applyBorder="0" applyAlignment="0" applyProtection="0"/>
    <xf numFmtId="0" fontId="46" fillId="0" borderId="0">
      <alignment/>
      <protection/>
    </xf>
    <xf numFmtId="201" fontId="46" fillId="0" borderId="0">
      <alignment/>
      <protection/>
    </xf>
    <xf numFmtId="0" fontId="16" fillId="0" borderId="0" applyNumberFormat="0" applyFill="0" applyBorder="0" applyAlignment="0" applyProtection="0"/>
    <xf numFmtId="0" fontId="47" fillId="0" borderId="0">
      <alignment/>
      <protection/>
    </xf>
    <xf numFmtId="0" fontId="17" fillId="0" borderId="17" applyNumberFormat="0" applyFill="0" applyAlignment="0" applyProtection="0"/>
    <xf numFmtId="0" fontId="48" fillId="0" borderId="18">
      <alignment/>
      <protection/>
    </xf>
    <xf numFmtId="0" fontId="18" fillId="0" borderId="0" applyNumberFormat="0" applyFill="0" applyBorder="0" applyAlignment="0" applyProtection="0"/>
    <xf numFmtId="0" fontId="49" fillId="0" borderId="0">
      <alignment/>
      <protection/>
    </xf>
  </cellStyleXfs>
  <cellXfs count="97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9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20" fillId="0" borderId="0" xfId="98" applyFont="1">
      <alignment/>
      <protection/>
    </xf>
    <xf numFmtId="0" fontId="19" fillId="0" borderId="0" xfId="0" applyFont="1" applyAlignment="1">
      <alignment horizontal="right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197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197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97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197" fontId="0" fillId="0" borderId="23" xfId="0" applyNumberFormat="1" applyFont="1" applyBorder="1" applyAlignment="1">
      <alignment/>
    </xf>
    <xf numFmtId="4" fontId="0" fillId="0" borderId="19" xfId="106" applyNumberFormat="1" applyFont="1" applyFill="1" applyBorder="1" applyAlignment="1">
      <alignment horizontal="right"/>
      <protection/>
    </xf>
    <xf numFmtId="0" fontId="0" fillId="0" borderId="20" xfId="0" applyFont="1" applyBorder="1" applyAlignment="1">
      <alignment/>
    </xf>
    <xf numFmtId="1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97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19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0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197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horizontal="left"/>
    </xf>
    <xf numFmtId="0" fontId="19" fillId="0" borderId="38" xfId="0" applyFont="1" applyBorder="1" applyAlignment="1">
      <alignment horizontal="center"/>
    </xf>
    <xf numFmtId="197" fontId="0" fillId="0" borderId="38" xfId="0" applyNumberFormat="1" applyFont="1" applyBorder="1" applyAlignment="1">
      <alignment horizontal="right"/>
    </xf>
    <xf numFmtId="0" fontId="19" fillId="0" borderId="39" xfId="0" applyFont="1" applyBorder="1" applyAlignment="1">
      <alignment horizontal="center"/>
    </xf>
    <xf numFmtId="14" fontId="19" fillId="0" borderId="28" xfId="0" applyNumberFormat="1" applyFont="1" applyBorder="1" applyAlignment="1">
      <alignment/>
    </xf>
    <xf numFmtId="0" fontId="0" fillId="0" borderId="38" xfId="0" applyFont="1" applyBorder="1" applyAlignment="1">
      <alignment/>
    </xf>
    <xf numFmtId="197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0" fillId="0" borderId="43" xfId="106" applyFont="1" applyFill="1" applyBorder="1">
      <alignment/>
      <protection/>
    </xf>
    <xf numFmtId="0" fontId="19" fillId="0" borderId="0" xfId="0" applyFont="1" applyAlignment="1">
      <alignment/>
    </xf>
    <xf numFmtId="0" fontId="0" fillId="0" borderId="44" xfId="0" applyFont="1" applyBorder="1" applyAlignment="1">
      <alignment/>
    </xf>
    <xf numFmtId="0" fontId="21" fillId="0" borderId="19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30" xfId="0" applyFont="1" applyBorder="1" applyAlignment="1">
      <alignment/>
    </xf>
    <xf numFmtId="0" fontId="21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37" xfId="0" applyFont="1" applyBorder="1" applyAlignment="1">
      <alignment/>
    </xf>
    <xf numFmtId="0" fontId="0" fillId="0" borderId="34" xfId="0" applyFont="1" applyBorder="1" applyAlignment="1">
      <alignment/>
    </xf>
    <xf numFmtId="197" fontId="19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97" fontId="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4" fontId="0" fillId="0" borderId="0" xfId="106" applyNumberFormat="1" applyFont="1" applyFill="1" applyBorder="1" applyAlignment="1">
      <alignment horizontal="right"/>
      <protection/>
    </xf>
    <xf numFmtId="0" fontId="0" fillId="0" borderId="0" xfId="106" applyFont="1" applyFill="1" applyBorder="1">
      <alignment/>
      <protection/>
    </xf>
    <xf numFmtId="3" fontId="0" fillId="0" borderId="0" xfId="0" applyNumberFormat="1" applyFont="1" applyBorder="1" applyAlignment="1">
      <alignment/>
    </xf>
    <xf numFmtId="49" fontId="19" fillId="0" borderId="53" xfId="0" applyNumberFormat="1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197" fontId="0" fillId="0" borderId="55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97" fontId="0" fillId="0" borderId="0" xfId="0" applyNumberFormat="1" applyFont="1" applyBorder="1" applyAlignment="1">
      <alignment horizontal="right"/>
    </xf>
    <xf numFmtId="14" fontId="19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4" fontId="0" fillId="0" borderId="0" xfId="106" applyNumberFormat="1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21" fillId="0" borderId="0" xfId="0" applyFont="1" applyFill="1" applyBorder="1" applyAlignment="1">
      <alignment wrapText="1"/>
    </xf>
    <xf numFmtId="4" fontId="21" fillId="0" borderId="19" xfId="0" applyNumberFormat="1" applyFont="1" applyFill="1" applyBorder="1" applyAlignment="1">
      <alignment wrapText="1"/>
    </xf>
    <xf numFmtId="4" fontId="0" fillId="0" borderId="19" xfId="0" applyNumberFormat="1" applyBorder="1" applyAlignment="1">
      <alignment/>
    </xf>
    <xf numFmtId="14" fontId="21" fillId="0" borderId="19" xfId="0" applyNumberFormat="1" applyFont="1" applyFill="1" applyBorder="1" applyAlignment="1">
      <alignment wrapText="1"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eading1" xfId="89"/>
    <cellStyle name="Hyperlink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2 2" xfId="98"/>
    <cellStyle name="Normal 2 3" xfId="99"/>
    <cellStyle name="Normal 2_macheta" xfId="100"/>
    <cellStyle name="Normal 3" xfId="101"/>
    <cellStyle name="Normal 3 2" xfId="102"/>
    <cellStyle name="Normal 3_macheta" xfId="103"/>
    <cellStyle name="Normal 4" xfId="104"/>
    <cellStyle name="Normal 5" xfId="105"/>
    <cellStyle name="Normal_personal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CS@RDS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44"/>
  <sheetViews>
    <sheetView zoomScalePageLayoutView="0" workbookViewId="0" topLeftCell="C4">
      <selection activeCell="F40" sqref="F40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421875" style="0" customWidth="1"/>
    <col min="5" max="5" width="6.57421875" style="0" customWidth="1"/>
    <col min="6" max="6" width="15.28125" style="0" customWidth="1"/>
    <col min="7" max="7" width="38.7109375" style="0" customWidth="1"/>
    <col min="8" max="8" width="6.28125" style="0" customWidth="1"/>
    <col min="9" max="9" width="1.28515625" style="0" hidden="1" customWidth="1"/>
    <col min="10" max="10" width="22.28125" style="0" customWidth="1"/>
    <col min="14" max="14" width="37.140625" style="0" customWidth="1"/>
  </cols>
  <sheetData>
    <row r="1" spans="3:6" ht="12.75">
      <c r="C1" s="1" t="s">
        <v>17</v>
      </c>
      <c r="D1" s="1"/>
      <c r="E1" s="1"/>
      <c r="F1" s="1"/>
    </row>
    <row r="3" spans="3:7" ht="12.75">
      <c r="C3" s="1" t="s">
        <v>25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6" t="s">
        <v>16</v>
      </c>
      <c r="G6" s="4" t="s">
        <v>77</v>
      </c>
      <c r="H6" s="2"/>
    </row>
    <row r="7" spans="4:6" ht="13.5" thickBot="1">
      <c r="D7" s="1"/>
      <c r="E7" s="1"/>
      <c r="F7" s="1"/>
    </row>
    <row r="8" spans="3:14" ht="13.5" thickBot="1">
      <c r="C8" s="50" t="s">
        <v>21</v>
      </c>
      <c r="D8" s="51" t="s">
        <v>23</v>
      </c>
      <c r="E8" s="51" t="s">
        <v>1</v>
      </c>
      <c r="F8" s="51" t="s">
        <v>2</v>
      </c>
      <c r="G8" s="52" t="s">
        <v>24</v>
      </c>
      <c r="J8" s="84"/>
      <c r="K8" s="84"/>
      <c r="L8" s="84"/>
      <c r="M8" s="84"/>
      <c r="N8" s="84"/>
    </row>
    <row r="9" spans="3:14" ht="12.75">
      <c r="C9" s="41" t="s">
        <v>8</v>
      </c>
      <c r="D9" s="42"/>
      <c r="E9" s="42"/>
      <c r="F9" s="43">
        <f>SUM(F10)</f>
        <v>238607</v>
      </c>
      <c r="G9" s="44"/>
      <c r="J9" s="85"/>
      <c r="K9" s="84"/>
      <c r="L9" s="84"/>
      <c r="M9" s="86"/>
      <c r="N9" s="84"/>
    </row>
    <row r="10" spans="3:14" ht="12.75">
      <c r="C10" s="45" t="s">
        <v>9</v>
      </c>
      <c r="D10" s="21" t="s">
        <v>78</v>
      </c>
      <c r="E10" s="12">
        <v>9</v>
      </c>
      <c r="F10" s="13">
        <v>238607</v>
      </c>
      <c r="G10" s="31" t="s">
        <v>22</v>
      </c>
      <c r="J10" s="87"/>
      <c r="K10" s="72"/>
      <c r="L10" s="25"/>
      <c r="M10" s="73"/>
      <c r="N10" s="72"/>
    </row>
    <row r="11" spans="3:14" ht="13.5" thickBot="1">
      <c r="C11" s="37" t="s">
        <v>11</v>
      </c>
      <c r="D11" s="58"/>
      <c r="E11" s="38"/>
      <c r="F11" s="39">
        <f>F10</f>
        <v>238607</v>
      </c>
      <c r="G11" s="40"/>
      <c r="J11" s="25"/>
      <c r="K11" s="72"/>
      <c r="L11" s="25"/>
      <c r="M11" s="73"/>
      <c r="N11" s="25"/>
    </row>
    <row r="12" spans="3:14" ht="12.75">
      <c r="C12" s="26" t="s">
        <v>19</v>
      </c>
      <c r="D12" s="59"/>
      <c r="E12" s="27"/>
      <c r="F12" s="28">
        <f>SUM(F13)</f>
        <v>31067</v>
      </c>
      <c r="G12" s="29"/>
      <c r="J12" s="25"/>
      <c r="K12" s="72"/>
      <c r="L12" s="25"/>
      <c r="M12" s="73"/>
      <c r="N12" s="25"/>
    </row>
    <row r="13" spans="3:14" ht="12.75">
      <c r="C13" s="30" t="s">
        <v>18</v>
      </c>
      <c r="D13" s="21" t="str">
        <f>D10</f>
        <v>martie</v>
      </c>
      <c r="E13" s="12">
        <f>E10</f>
        <v>9</v>
      </c>
      <c r="F13" s="13">
        <v>31067</v>
      </c>
      <c r="G13" s="53" t="s">
        <v>42</v>
      </c>
      <c r="J13" s="74"/>
      <c r="K13" s="72"/>
      <c r="L13" s="25"/>
      <c r="M13" s="73"/>
      <c r="N13" s="76"/>
    </row>
    <row r="14" spans="3:14" ht="12.75" hidden="1">
      <c r="C14" s="30"/>
      <c r="D14" s="12"/>
      <c r="E14" s="12"/>
      <c r="F14" s="13"/>
      <c r="G14" s="31" t="s">
        <v>12</v>
      </c>
      <c r="J14" s="74"/>
      <c r="K14" s="25"/>
      <c r="L14" s="25"/>
      <c r="M14" s="73"/>
      <c r="N14" s="25"/>
    </row>
    <row r="15" spans="3:14" ht="12.75" hidden="1">
      <c r="C15" s="30"/>
      <c r="D15" s="12"/>
      <c r="E15" s="12"/>
      <c r="F15" s="13"/>
      <c r="G15" s="31" t="s">
        <v>12</v>
      </c>
      <c r="J15" s="74"/>
      <c r="K15" s="25"/>
      <c r="L15" s="25"/>
      <c r="M15" s="73"/>
      <c r="N15" s="25"/>
    </row>
    <row r="16" spans="3:14" ht="12.75" hidden="1">
      <c r="C16" s="32"/>
      <c r="D16" s="16"/>
      <c r="E16" s="16">
        <v>24</v>
      </c>
      <c r="F16" s="17">
        <v>2135</v>
      </c>
      <c r="G16" s="31" t="s">
        <v>12</v>
      </c>
      <c r="J16" s="74"/>
      <c r="K16" s="25"/>
      <c r="L16" s="25"/>
      <c r="M16" s="73"/>
      <c r="N16" s="25"/>
    </row>
    <row r="17" spans="3:14" ht="12.75" hidden="1">
      <c r="C17" s="32"/>
      <c r="D17" s="16"/>
      <c r="E17" s="16"/>
      <c r="F17" s="17"/>
      <c r="G17" s="31"/>
      <c r="J17" s="74"/>
      <c r="K17" s="25"/>
      <c r="L17" s="25"/>
      <c r="M17" s="73"/>
      <c r="N17" s="25"/>
    </row>
    <row r="18" spans="3:14" ht="12.75" hidden="1">
      <c r="C18" s="32"/>
      <c r="D18" s="16"/>
      <c r="E18" s="16"/>
      <c r="F18" s="17"/>
      <c r="G18" s="31"/>
      <c r="J18" s="74"/>
      <c r="K18" s="25"/>
      <c r="L18" s="25"/>
      <c r="M18" s="73"/>
      <c r="N18" s="25"/>
    </row>
    <row r="19" spans="3:14" ht="13.5" hidden="1" thickBot="1">
      <c r="C19" s="33" t="s">
        <v>13</v>
      </c>
      <c r="D19" s="14"/>
      <c r="E19" s="14"/>
      <c r="F19" s="15">
        <f>SUM(F12:F18)</f>
        <v>64269</v>
      </c>
      <c r="G19" s="34"/>
      <c r="J19" s="25"/>
      <c r="K19" s="25"/>
      <c r="L19" s="25"/>
      <c r="M19" s="73"/>
      <c r="N19" s="25"/>
    </row>
    <row r="20" spans="3:14" ht="12.75" hidden="1">
      <c r="C20" s="35" t="s">
        <v>14</v>
      </c>
      <c r="D20" s="18"/>
      <c r="E20" s="18"/>
      <c r="F20" s="19">
        <v>40030</v>
      </c>
      <c r="G20" s="36"/>
      <c r="J20" s="25"/>
      <c r="K20" s="25"/>
      <c r="L20" s="25"/>
      <c r="M20" s="73"/>
      <c r="N20" s="77"/>
    </row>
    <row r="21" spans="3:14" ht="12.75" hidden="1">
      <c r="C21" s="30" t="s">
        <v>15</v>
      </c>
      <c r="D21" s="25" t="s">
        <v>10</v>
      </c>
      <c r="E21" s="12"/>
      <c r="F21" s="13"/>
      <c r="G21" s="31"/>
      <c r="J21" s="74"/>
      <c r="K21" s="25"/>
      <c r="L21" s="25"/>
      <c r="M21" s="73"/>
      <c r="N21" s="25"/>
    </row>
    <row r="22" spans="3:14" ht="13.5" thickBot="1">
      <c r="C22" s="60" t="s">
        <v>20</v>
      </c>
      <c r="D22" s="25"/>
      <c r="E22" s="16"/>
      <c r="F22" s="17">
        <f>F13</f>
        <v>31067</v>
      </c>
      <c r="G22" s="55"/>
      <c r="J22" s="88"/>
      <c r="K22" s="25"/>
      <c r="L22" s="25"/>
      <c r="M22" s="73"/>
      <c r="N22" s="72"/>
    </row>
    <row r="23" spans="3:14" ht="12.75">
      <c r="C23" s="69" t="s">
        <v>36</v>
      </c>
      <c r="D23" s="46"/>
      <c r="E23" s="46"/>
      <c r="F23" s="47">
        <f>SUM(F24)</f>
        <v>1054</v>
      </c>
      <c r="G23" s="48"/>
      <c r="J23" s="72"/>
      <c r="K23" s="25"/>
      <c r="L23" s="25"/>
      <c r="M23" s="73"/>
      <c r="N23" s="25"/>
    </row>
    <row r="24" spans="3:14" ht="12.75">
      <c r="C24" s="78" t="s">
        <v>35</v>
      </c>
      <c r="D24" s="21" t="str">
        <f>D10</f>
        <v>martie</v>
      </c>
      <c r="E24" s="12">
        <f>E10</f>
        <v>9</v>
      </c>
      <c r="F24" s="20">
        <v>1054</v>
      </c>
      <c r="G24" s="53" t="s">
        <v>37</v>
      </c>
      <c r="J24" s="89"/>
      <c r="K24" s="72"/>
      <c r="L24" s="25"/>
      <c r="M24" s="75"/>
      <c r="N24" s="76"/>
    </row>
    <row r="25" spans="3:14" ht="13.5" thickBot="1">
      <c r="C25" s="70" t="s">
        <v>13</v>
      </c>
      <c r="D25" s="38"/>
      <c r="E25" s="38"/>
      <c r="F25" s="39">
        <f>SUM(F23)</f>
        <v>1054</v>
      </c>
      <c r="G25" s="49"/>
      <c r="J25" s="72"/>
      <c r="K25" s="25"/>
      <c r="L25" s="25"/>
      <c r="M25" s="73"/>
      <c r="N25" s="72"/>
    </row>
    <row r="26" spans="3:14" ht="12.75">
      <c r="C26" s="69" t="s">
        <v>48</v>
      </c>
      <c r="D26" s="46"/>
      <c r="E26" s="46"/>
      <c r="F26" s="47">
        <f>SUM(F27)</f>
        <v>0</v>
      </c>
      <c r="G26" s="48"/>
      <c r="J26" s="72"/>
      <c r="K26" s="25"/>
      <c r="L26" s="25"/>
      <c r="M26" s="73"/>
      <c r="N26" s="25"/>
    </row>
    <row r="27" spans="3:14" ht="12.75">
      <c r="C27" s="78" t="s">
        <v>47</v>
      </c>
      <c r="D27" s="21" t="str">
        <f>D10</f>
        <v>martie</v>
      </c>
      <c r="E27" s="12">
        <f>E10</f>
        <v>9</v>
      </c>
      <c r="F27" s="20">
        <v>0</v>
      </c>
      <c r="G27" s="53" t="s">
        <v>50</v>
      </c>
      <c r="J27" s="89"/>
      <c r="K27" s="72"/>
      <c r="L27" s="25"/>
      <c r="M27" s="75"/>
      <c r="N27" s="76"/>
    </row>
    <row r="28" spans="3:14" ht="13.5" thickBot="1">
      <c r="C28" s="70" t="s">
        <v>49</v>
      </c>
      <c r="D28" s="38"/>
      <c r="E28" s="38"/>
      <c r="F28" s="39">
        <f>SUM(F26)</f>
        <v>0</v>
      </c>
      <c r="G28" s="49"/>
      <c r="J28" s="72"/>
      <c r="K28" s="25"/>
      <c r="L28" s="25"/>
      <c r="M28" s="73"/>
      <c r="N28" s="72"/>
    </row>
    <row r="29" spans="3:14" ht="12.75">
      <c r="C29" s="79" t="s">
        <v>55</v>
      </c>
      <c r="D29" s="80"/>
      <c r="E29" s="80"/>
      <c r="F29" s="81">
        <f>SUM(F30)</f>
        <v>0</v>
      </c>
      <c r="G29" s="82"/>
      <c r="J29" s="72"/>
      <c r="K29" s="25"/>
      <c r="L29" s="25"/>
      <c r="M29" s="73"/>
      <c r="N29" s="25"/>
    </row>
    <row r="30" spans="3:14" ht="12.75">
      <c r="C30" s="79" t="s">
        <v>54</v>
      </c>
      <c r="D30" s="80" t="str">
        <f>D13</f>
        <v>martie</v>
      </c>
      <c r="E30" s="80"/>
      <c r="F30" s="81">
        <v>0</v>
      </c>
      <c r="G30" s="83" t="s">
        <v>57</v>
      </c>
      <c r="J30" s="89"/>
      <c r="K30" s="72"/>
      <c r="L30" s="25"/>
      <c r="M30" s="75"/>
      <c r="N30" s="76"/>
    </row>
    <row r="31" spans="3:14" ht="13.5" thickBot="1">
      <c r="C31" s="79" t="s">
        <v>56</v>
      </c>
      <c r="D31" s="80"/>
      <c r="E31" s="80"/>
      <c r="F31" s="81">
        <f>SUM(F29)</f>
        <v>0</v>
      </c>
      <c r="G31" s="82"/>
      <c r="J31" s="72"/>
      <c r="K31" s="25"/>
      <c r="L31" s="25"/>
      <c r="M31" s="73"/>
      <c r="N31" s="72"/>
    </row>
    <row r="32" spans="3:14" ht="12.75">
      <c r="C32" s="69" t="s">
        <v>38</v>
      </c>
      <c r="D32" s="46"/>
      <c r="E32" s="46"/>
      <c r="F32" s="47">
        <f>SUM(F33)</f>
        <v>9483</v>
      </c>
      <c r="G32" s="48"/>
      <c r="J32" s="72"/>
      <c r="K32" s="25"/>
      <c r="L32" s="25"/>
      <c r="M32" s="73"/>
      <c r="N32" s="25"/>
    </row>
    <row r="33" spans="3:14" ht="12.75">
      <c r="C33" s="78" t="s">
        <v>39</v>
      </c>
      <c r="D33" s="21" t="str">
        <f>D10</f>
        <v>martie</v>
      </c>
      <c r="E33" s="12">
        <f>E10</f>
        <v>9</v>
      </c>
      <c r="F33" s="20">
        <v>9483</v>
      </c>
      <c r="G33" s="53" t="s">
        <v>41</v>
      </c>
      <c r="J33" s="89"/>
      <c r="K33" s="72"/>
      <c r="L33" s="72"/>
      <c r="M33" s="90"/>
      <c r="N33" s="76"/>
    </row>
    <row r="34" spans="3:14" ht="13.5" thickBot="1">
      <c r="C34" s="70" t="s">
        <v>40</v>
      </c>
      <c r="D34" s="38"/>
      <c r="E34" s="38"/>
      <c r="F34" s="39">
        <f>SUM(F32)</f>
        <v>9483</v>
      </c>
      <c r="G34" s="49"/>
      <c r="J34" s="72"/>
      <c r="K34" s="25"/>
      <c r="L34" s="25"/>
      <c r="M34" s="73"/>
      <c r="N34" s="72"/>
    </row>
    <row r="35" spans="3:14" ht="12.75">
      <c r="C35" s="69" t="s">
        <v>44</v>
      </c>
      <c r="D35" s="46"/>
      <c r="E35" s="46"/>
      <c r="F35" s="47">
        <f>SUM(F36)</f>
        <v>0</v>
      </c>
      <c r="G35" s="48"/>
      <c r="J35" s="72"/>
      <c r="K35" s="25"/>
      <c r="L35" s="25"/>
      <c r="M35" s="73"/>
      <c r="N35" s="25"/>
    </row>
    <row r="36" spans="3:14" ht="12.75">
      <c r="C36" s="78" t="s">
        <v>43</v>
      </c>
      <c r="D36" s="21" t="str">
        <f>D10</f>
        <v>martie</v>
      </c>
      <c r="E36" s="12">
        <f>E10</f>
        <v>9</v>
      </c>
      <c r="F36" s="20">
        <v>0</v>
      </c>
      <c r="G36" s="53" t="s">
        <v>46</v>
      </c>
      <c r="J36" s="89"/>
      <c r="K36" s="72"/>
      <c r="L36" s="25"/>
      <c r="M36" s="75"/>
      <c r="N36" s="76"/>
    </row>
    <row r="37" spans="3:14" ht="13.5" thickBot="1">
      <c r="C37" s="70" t="s">
        <v>45</v>
      </c>
      <c r="D37" s="38"/>
      <c r="E37" s="38"/>
      <c r="F37" s="39">
        <f>SUM(F35)</f>
        <v>0</v>
      </c>
      <c r="G37" s="49"/>
      <c r="J37" s="72"/>
      <c r="K37" s="25"/>
      <c r="L37" s="25"/>
      <c r="M37" s="73"/>
      <c r="N37" s="72"/>
    </row>
    <row r="38" spans="1:185" s="62" customFormat="1" ht="12.75">
      <c r="A38" s="63"/>
      <c r="B38" s="66"/>
      <c r="C38" s="69" t="s">
        <v>32</v>
      </c>
      <c r="D38" s="46"/>
      <c r="E38" s="46"/>
      <c r="F38" s="47">
        <f>SUM(F39)</f>
        <v>6048</v>
      </c>
      <c r="G38" s="48"/>
      <c r="H38" s="68"/>
      <c r="I38" s="68"/>
      <c r="J38" s="72"/>
      <c r="K38" s="25"/>
      <c r="L38" s="25"/>
      <c r="M38" s="73"/>
      <c r="N38" s="25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8"/>
      <c r="EU38" s="68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8"/>
      <c r="FJ38" s="68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8"/>
      <c r="FY38" s="68"/>
      <c r="FZ38" s="68"/>
      <c r="GA38" s="68"/>
      <c r="GB38" s="68"/>
      <c r="GC38" s="68"/>
    </row>
    <row r="39" spans="1:185" s="62" customFormat="1" ht="12.75">
      <c r="A39" s="63"/>
      <c r="B39" s="66"/>
      <c r="C39" s="30" t="s">
        <v>31</v>
      </c>
      <c r="D39" s="21" t="str">
        <f>D10</f>
        <v>martie</v>
      </c>
      <c r="E39" s="12">
        <f>E10</f>
        <v>9</v>
      </c>
      <c r="F39" s="20">
        <v>6048</v>
      </c>
      <c r="G39" s="53" t="s">
        <v>34</v>
      </c>
      <c r="H39"/>
      <c r="I39"/>
      <c r="J39" s="74"/>
      <c r="K39" s="72"/>
      <c r="L39" s="72"/>
      <c r="M39" s="90"/>
      <c r="N39" s="76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</row>
    <row r="40" spans="1:185" s="65" customFormat="1" ht="13.5" thickBot="1">
      <c r="A40" s="64"/>
      <c r="B40" s="67"/>
      <c r="C40" s="70" t="s">
        <v>33</v>
      </c>
      <c r="D40" s="38"/>
      <c r="E40" s="38"/>
      <c r="F40" s="39">
        <f>F39</f>
        <v>6048</v>
      </c>
      <c r="G40" s="49"/>
      <c r="H40"/>
      <c r="I40"/>
      <c r="J40" s="72"/>
      <c r="K40" s="25"/>
      <c r="L40" s="25"/>
      <c r="M40" s="73"/>
      <c r="N40" s="72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</row>
    <row r="41" spans="3:14" ht="12.75">
      <c r="C41" s="72"/>
      <c r="D41" s="25"/>
      <c r="E41" s="25"/>
      <c r="F41" s="73"/>
      <c r="G41" s="25"/>
      <c r="J41" s="91"/>
      <c r="K41" s="91"/>
      <c r="L41" s="91"/>
      <c r="M41" s="91"/>
      <c r="N41" s="91"/>
    </row>
    <row r="42" spans="3:14" ht="12.75">
      <c r="C42" s="74"/>
      <c r="D42" s="72"/>
      <c r="E42" s="25"/>
      <c r="F42" s="75">
        <f>F10+F13+F24+F27+F33+F36+F39+F30</f>
        <v>286259</v>
      </c>
      <c r="G42" s="76"/>
      <c r="J42" s="91"/>
      <c r="K42" s="91"/>
      <c r="L42" s="91"/>
      <c r="M42" s="92"/>
      <c r="N42" s="91"/>
    </row>
    <row r="43" spans="3:7" ht="12.75">
      <c r="C43" s="72"/>
      <c r="D43" s="25"/>
      <c r="E43" s="25"/>
      <c r="F43" s="73"/>
      <c r="G43" s="77"/>
    </row>
    <row r="44" ht="12.75">
      <c r="F44" s="7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26">
      <selection activeCell="F40" sqref="F40"/>
    </sheetView>
  </sheetViews>
  <sheetFormatPr defaultColWidth="9.140625" defaultRowHeight="12.75"/>
  <cols>
    <col min="1" max="1" width="7.00390625" style="0" customWidth="1"/>
    <col min="2" max="2" width="12.140625" style="0" customWidth="1"/>
    <col min="3" max="3" width="12.7109375" style="0" customWidth="1"/>
    <col min="4" max="4" width="34.7109375" style="0" customWidth="1"/>
    <col min="5" max="5" width="51.8515625" style="0" customWidth="1"/>
    <col min="6" max="6" width="10.140625" style="0" bestFit="1" customWidth="1"/>
  </cols>
  <sheetData>
    <row r="1" spans="1:2" ht="12.75">
      <c r="A1" s="1" t="s">
        <v>17</v>
      </c>
      <c r="B1" s="1"/>
    </row>
    <row r="3" ht="12.75">
      <c r="B3" s="1" t="s">
        <v>27</v>
      </c>
    </row>
    <row r="4" ht="12.75">
      <c r="B4" s="1"/>
    </row>
    <row r="5" spans="2:4" ht="12.75">
      <c r="B5" s="1"/>
      <c r="C5" s="6" t="s">
        <v>16</v>
      </c>
      <c r="D5" s="4" t="s">
        <v>77</v>
      </c>
    </row>
    <row r="6" ht="42" customHeight="1"/>
    <row r="7" spans="1:6" ht="52.5">
      <c r="A7" s="10" t="s">
        <v>3</v>
      </c>
      <c r="B7" s="10" t="s">
        <v>4</v>
      </c>
      <c r="C7" s="11" t="s">
        <v>26</v>
      </c>
      <c r="D7" s="10" t="s">
        <v>5</v>
      </c>
      <c r="E7" s="10" t="s">
        <v>6</v>
      </c>
      <c r="F7" s="10" t="s">
        <v>7</v>
      </c>
    </row>
    <row r="8" spans="1:6" s="57" customFormat="1" ht="15">
      <c r="A8" s="61">
        <v>1</v>
      </c>
      <c r="B8" s="96">
        <v>44988</v>
      </c>
      <c r="C8" s="56" t="s">
        <v>92</v>
      </c>
      <c r="D8" s="56" t="s">
        <v>105</v>
      </c>
      <c r="E8" s="56" t="s">
        <v>106</v>
      </c>
      <c r="F8" s="94">
        <v>695.61</v>
      </c>
    </row>
    <row r="9" spans="1:6" s="57" customFormat="1" ht="15">
      <c r="A9" s="61">
        <v>2</v>
      </c>
      <c r="B9" s="56"/>
      <c r="C9" s="56" t="s">
        <v>93</v>
      </c>
      <c r="D9" s="56" t="s">
        <v>68</v>
      </c>
      <c r="E9" s="56" t="s">
        <v>69</v>
      </c>
      <c r="F9" s="94">
        <v>109.73</v>
      </c>
    </row>
    <row r="10" spans="1:6" s="57" customFormat="1" ht="15">
      <c r="A10" s="61">
        <v>3</v>
      </c>
      <c r="B10" s="56"/>
      <c r="C10" s="56" t="s">
        <v>94</v>
      </c>
      <c r="D10" s="56" t="s">
        <v>53</v>
      </c>
      <c r="E10" s="56" t="s">
        <v>107</v>
      </c>
      <c r="F10" s="94">
        <v>1701.28</v>
      </c>
    </row>
    <row r="11" spans="1:6" s="57" customFormat="1" ht="15">
      <c r="A11" s="61">
        <v>4</v>
      </c>
      <c r="B11" s="56"/>
      <c r="C11" s="56" t="s">
        <v>95</v>
      </c>
      <c r="D11" s="56" t="s">
        <v>108</v>
      </c>
      <c r="E11" s="56" t="s">
        <v>109</v>
      </c>
      <c r="F11" s="94">
        <v>139.17</v>
      </c>
    </row>
    <row r="12" spans="1:6" s="57" customFormat="1" ht="15">
      <c r="A12" s="61">
        <v>5</v>
      </c>
      <c r="B12" s="56"/>
      <c r="C12" s="56" t="s">
        <v>96</v>
      </c>
      <c r="D12" s="56" t="s">
        <v>110</v>
      </c>
      <c r="E12" s="56" t="s">
        <v>111</v>
      </c>
      <c r="F12" s="94">
        <v>4.41</v>
      </c>
    </row>
    <row r="13" spans="1:6" s="57" customFormat="1" ht="15">
      <c r="A13" s="61">
        <v>6</v>
      </c>
      <c r="B13" s="56"/>
      <c r="C13" s="56" t="s">
        <v>97</v>
      </c>
      <c r="D13" s="56" t="s">
        <v>66</v>
      </c>
      <c r="E13" s="56" t="s">
        <v>67</v>
      </c>
      <c r="F13" s="94">
        <v>333.2</v>
      </c>
    </row>
    <row r="14" spans="1:6" ht="15">
      <c r="A14" s="61">
        <v>7</v>
      </c>
      <c r="B14" s="56"/>
      <c r="C14" s="56" t="s">
        <v>98</v>
      </c>
      <c r="D14" s="56" t="s">
        <v>65</v>
      </c>
      <c r="E14" s="56" t="s">
        <v>112</v>
      </c>
      <c r="F14" s="94">
        <v>312.97</v>
      </c>
    </row>
    <row r="15" spans="1:6" ht="15">
      <c r="A15" s="61">
        <v>8</v>
      </c>
      <c r="B15" s="56"/>
      <c r="C15" s="56" t="s">
        <v>79</v>
      </c>
      <c r="D15" s="56" t="s">
        <v>73</v>
      </c>
      <c r="E15" s="56" t="s">
        <v>74</v>
      </c>
      <c r="F15" s="94">
        <v>51.05</v>
      </c>
    </row>
    <row r="16" spans="1:6" ht="15">
      <c r="A16" s="61">
        <v>9</v>
      </c>
      <c r="B16" s="56"/>
      <c r="C16" s="56" t="s">
        <v>80</v>
      </c>
      <c r="D16" s="56" t="s">
        <v>72</v>
      </c>
      <c r="E16" s="56" t="s">
        <v>113</v>
      </c>
      <c r="F16" s="94">
        <v>1428</v>
      </c>
    </row>
    <row r="17" spans="1:6" ht="15">
      <c r="A17" s="61">
        <v>10</v>
      </c>
      <c r="B17" s="56"/>
      <c r="C17" s="56" t="s">
        <v>81</v>
      </c>
      <c r="D17" s="56" t="s">
        <v>62</v>
      </c>
      <c r="E17" s="56" t="s">
        <v>59</v>
      </c>
      <c r="F17" s="94">
        <v>202.91</v>
      </c>
    </row>
    <row r="18" spans="1:6" ht="15">
      <c r="A18" s="61">
        <v>11</v>
      </c>
      <c r="B18" s="56"/>
      <c r="C18" s="56" t="s">
        <v>82</v>
      </c>
      <c r="D18" s="56" t="s">
        <v>75</v>
      </c>
      <c r="E18" s="56" t="s">
        <v>76</v>
      </c>
      <c r="F18" s="94">
        <v>91.49</v>
      </c>
    </row>
    <row r="19" spans="1:6" ht="15">
      <c r="A19" s="61">
        <v>12</v>
      </c>
      <c r="B19" s="96">
        <v>45014</v>
      </c>
      <c r="C19" s="56" t="s">
        <v>83</v>
      </c>
      <c r="D19" s="56" t="s">
        <v>114</v>
      </c>
      <c r="E19" s="56" t="s">
        <v>115</v>
      </c>
      <c r="F19" s="94">
        <v>934.21</v>
      </c>
    </row>
    <row r="20" spans="1:6" ht="15">
      <c r="A20" s="61">
        <v>13</v>
      </c>
      <c r="B20" s="56"/>
      <c r="C20" s="56" t="s">
        <v>84</v>
      </c>
      <c r="D20" s="56" t="s">
        <v>65</v>
      </c>
      <c r="E20" s="56" t="s">
        <v>116</v>
      </c>
      <c r="F20" s="94">
        <v>1000</v>
      </c>
    </row>
    <row r="21" spans="1:6" ht="15">
      <c r="A21" s="61">
        <v>14</v>
      </c>
      <c r="B21" s="56"/>
      <c r="C21" s="56" t="s">
        <v>85</v>
      </c>
      <c r="D21" s="56" t="s">
        <v>110</v>
      </c>
      <c r="E21" s="56" t="s">
        <v>111</v>
      </c>
      <c r="F21" s="94">
        <v>101.92</v>
      </c>
    </row>
    <row r="22" spans="1:6" ht="15">
      <c r="A22" s="61">
        <v>15</v>
      </c>
      <c r="B22" s="56"/>
      <c r="C22" s="56" t="s">
        <v>86</v>
      </c>
      <c r="D22" s="56" t="s">
        <v>58</v>
      </c>
      <c r="E22" s="56" t="s">
        <v>52</v>
      </c>
      <c r="F22" s="94">
        <v>24.92</v>
      </c>
    </row>
    <row r="23" spans="1:6" ht="15">
      <c r="A23" s="61">
        <v>16</v>
      </c>
      <c r="B23" s="56"/>
      <c r="C23" s="56" t="s">
        <v>87</v>
      </c>
      <c r="D23" s="56" t="s">
        <v>73</v>
      </c>
      <c r="E23" s="56" t="s">
        <v>104</v>
      </c>
      <c r="F23" s="94">
        <v>173.22</v>
      </c>
    </row>
    <row r="24" spans="1:6" ht="15">
      <c r="A24" s="61">
        <v>17</v>
      </c>
      <c r="B24" s="56"/>
      <c r="C24" s="56" t="s">
        <v>88</v>
      </c>
      <c r="D24" s="56" t="s">
        <v>117</v>
      </c>
      <c r="E24" s="56" t="s">
        <v>52</v>
      </c>
      <c r="F24" s="94">
        <v>201.84</v>
      </c>
    </row>
    <row r="25" spans="1:6" ht="15">
      <c r="A25" s="61">
        <v>18</v>
      </c>
      <c r="B25" s="56"/>
      <c r="C25" s="56" t="s">
        <v>89</v>
      </c>
      <c r="D25" s="56" t="s">
        <v>51</v>
      </c>
      <c r="E25" s="56" t="s">
        <v>59</v>
      </c>
      <c r="F25" s="94">
        <v>47.95</v>
      </c>
    </row>
    <row r="26" spans="1:6" ht="15">
      <c r="A26" s="61">
        <v>19</v>
      </c>
      <c r="B26" s="56"/>
      <c r="C26" s="56" t="s">
        <v>90</v>
      </c>
      <c r="D26" s="56" t="s">
        <v>63</v>
      </c>
      <c r="E26" s="56" t="s">
        <v>64</v>
      </c>
      <c r="F26" s="94">
        <v>1942.08</v>
      </c>
    </row>
    <row r="27" spans="1:6" ht="15">
      <c r="A27" s="61">
        <v>20</v>
      </c>
      <c r="B27" s="56"/>
      <c r="C27" s="56" t="s">
        <v>91</v>
      </c>
      <c r="D27" s="56" t="s">
        <v>118</v>
      </c>
      <c r="E27" s="56" t="s">
        <v>119</v>
      </c>
      <c r="F27" s="94">
        <v>3097.49</v>
      </c>
    </row>
    <row r="28" spans="1:6" ht="15">
      <c r="A28" s="61">
        <v>21</v>
      </c>
      <c r="B28" s="56"/>
      <c r="C28" s="56" t="s">
        <v>99</v>
      </c>
      <c r="D28" s="56" t="s">
        <v>120</v>
      </c>
      <c r="E28" s="56" t="s">
        <v>121</v>
      </c>
      <c r="F28" s="94">
        <v>1800</v>
      </c>
    </row>
    <row r="29" spans="1:6" ht="15">
      <c r="A29" s="61">
        <v>22</v>
      </c>
      <c r="B29" s="56"/>
      <c r="C29" s="56" t="s">
        <v>100</v>
      </c>
      <c r="D29" s="56" t="s">
        <v>120</v>
      </c>
      <c r="E29" s="56" t="s">
        <v>121</v>
      </c>
      <c r="F29" s="94">
        <v>2300</v>
      </c>
    </row>
    <row r="30" spans="1:6" ht="15">
      <c r="A30" s="61">
        <v>23</v>
      </c>
      <c r="B30" s="56"/>
      <c r="C30" s="56" t="s">
        <v>101</v>
      </c>
      <c r="D30" s="56" t="s">
        <v>65</v>
      </c>
      <c r="E30" s="56" t="s">
        <v>122</v>
      </c>
      <c r="F30" s="94">
        <v>198.05</v>
      </c>
    </row>
    <row r="31" spans="1:6" ht="15">
      <c r="A31" s="61">
        <v>24</v>
      </c>
      <c r="B31" s="56"/>
      <c r="C31" s="56" t="s">
        <v>102</v>
      </c>
      <c r="D31" s="56" t="s">
        <v>70</v>
      </c>
      <c r="E31" s="56" t="s">
        <v>71</v>
      </c>
      <c r="F31" s="94">
        <v>714</v>
      </c>
    </row>
    <row r="32" spans="1:6" ht="15">
      <c r="A32" s="61">
        <v>25</v>
      </c>
      <c r="B32" s="56"/>
      <c r="C32" s="56" t="s">
        <v>103</v>
      </c>
      <c r="D32" s="56" t="s">
        <v>123</v>
      </c>
      <c r="E32" s="56" t="s">
        <v>124</v>
      </c>
      <c r="F32" s="94">
        <v>85</v>
      </c>
    </row>
    <row r="33" spans="1:6" ht="15">
      <c r="A33" s="61">
        <v>26</v>
      </c>
      <c r="B33" s="56"/>
      <c r="C33" s="56" t="s">
        <v>125</v>
      </c>
      <c r="D33" s="56" t="s">
        <v>60</v>
      </c>
      <c r="E33" s="56" t="s">
        <v>61</v>
      </c>
      <c r="F33" s="94">
        <v>178.5</v>
      </c>
    </row>
    <row r="34" spans="1:6" ht="15">
      <c r="A34" s="61">
        <v>27</v>
      </c>
      <c r="B34" s="56"/>
      <c r="C34" s="56" t="s">
        <v>126</v>
      </c>
      <c r="D34" s="56" t="s">
        <v>128</v>
      </c>
      <c r="E34" s="56" t="s">
        <v>129</v>
      </c>
      <c r="F34" s="95">
        <v>80</v>
      </c>
    </row>
    <row r="35" spans="1:6" ht="15">
      <c r="A35" s="61">
        <v>28</v>
      </c>
      <c r="B35" s="56"/>
      <c r="C35" s="56" t="s">
        <v>127</v>
      </c>
      <c r="D35" s="56" t="s">
        <v>130</v>
      </c>
      <c r="E35" s="56" t="s">
        <v>131</v>
      </c>
      <c r="F35" s="95">
        <v>1060.42</v>
      </c>
    </row>
    <row r="36" spans="1:6" ht="15">
      <c r="A36" s="61">
        <v>29</v>
      </c>
      <c r="B36" s="96">
        <v>45016</v>
      </c>
      <c r="C36" s="56" t="s">
        <v>132</v>
      </c>
      <c r="D36" s="56" t="s">
        <v>134</v>
      </c>
      <c r="E36" s="56" t="s">
        <v>135</v>
      </c>
      <c r="F36" s="56">
        <v>1842.12</v>
      </c>
    </row>
    <row r="37" spans="1:6" ht="15">
      <c r="A37" s="61">
        <v>30</v>
      </c>
      <c r="B37" s="56"/>
      <c r="C37" s="56" t="s">
        <v>133</v>
      </c>
      <c r="D37" s="56" t="s">
        <v>65</v>
      </c>
      <c r="E37" s="56" t="s">
        <v>136</v>
      </c>
      <c r="F37" s="56">
        <v>399.99</v>
      </c>
    </row>
    <row r="38" spans="1:6" ht="15">
      <c r="A38" s="61">
        <v>31</v>
      </c>
      <c r="B38" s="56"/>
      <c r="C38" s="56" t="s">
        <v>137</v>
      </c>
      <c r="D38" s="56"/>
      <c r="E38" s="56" t="s">
        <v>138</v>
      </c>
      <c r="F38" s="56">
        <f>8.8+15</f>
        <v>23.8</v>
      </c>
    </row>
    <row r="39" spans="5:6" ht="15">
      <c r="E39" s="93"/>
      <c r="F39" s="2">
        <f>SUM(F8:F38)</f>
        <v>21275.329999999998</v>
      </c>
    </row>
    <row r="40" ht="15">
      <c r="E40" s="93"/>
    </row>
    <row r="41" ht="15">
      <c r="E41" s="93"/>
    </row>
    <row r="42" ht="15">
      <c r="E42" s="93"/>
    </row>
    <row r="43" ht="15">
      <c r="E43" s="93"/>
    </row>
  </sheetData>
  <sheetProtection selectLockedCells="1" selectUnlockedCells="1"/>
  <hyperlinks>
    <hyperlink ref="D25" r:id="rId1" display="RCS@RDS"/>
  </hyperlinks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6.140625" style="5" customWidth="1"/>
    <col min="2" max="2" width="17.421875" style="5" customWidth="1"/>
    <col min="3" max="3" width="42.57421875" style="5" customWidth="1"/>
    <col min="4" max="4" width="35.8515625" style="5" customWidth="1"/>
    <col min="5" max="5" width="12.7109375" style="5" customWidth="1"/>
    <col min="6" max="16384" width="9.140625" style="5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F17" sqref="F17"/>
    </sheetView>
  </sheetViews>
  <sheetFormatPr defaultColWidth="9.140625" defaultRowHeight="12.75"/>
  <cols>
    <col min="3" max="3" width="3.57421875" style="0" customWidth="1"/>
    <col min="5" max="5" width="15.421875" style="0" customWidth="1"/>
    <col min="6" max="6" width="15.8515625" style="0" customWidth="1"/>
    <col min="7" max="7" width="34.00390625" style="0" customWidth="1"/>
    <col min="8" max="8" width="27.57421875" style="0" customWidth="1"/>
    <col min="9" max="9" width="13.57421875" style="0" customWidth="1"/>
  </cols>
  <sheetData>
    <row r="1" spans="1:5" ht="12.75">
      <c r="A1" s="54" t="s">
        <v>28</v>
      </c>
      <c r="B1" s="54"/>
      <c r="C1" s="54"/>
      <c r="D1" s="54"/>
      <c r="E1" s="54"/>
    </row>
    <row r="5" spans="3:11" ht="12.75">
      <c r="C5" s="54" t="s">
        <v>29</v>
      </c>
      <c r="D5" s="54"/>
      <c r="E5" s="54"/>
      <c r="F5" s="54"/>
      <c r="G5" s="54"/>
      <c r="H5" s="54"/>
      <c r="I5" s="54"/>
      <c r="J5" s="54"/>
      <c r="K5" s="54"/>
    </row>
    <row r="8" spans="4:6" ht="12.75">
      <c r="D8" s="54" t="s">
        <v>30</v>
      </c>
      <c r="E8" s="54" t="s">
        <v>77</v>
      </c>
      <c r="F8" s="54"/>
    </row>
    <row r="9" ht="32.25" customHeight="1"/>
    <row r="11" spans="4:9" ht="52.5">
      <c r="D11" s="10" t="s">
        <v>3</v>
      </c>
      <c r="E11" s="10" t="s">
        <v>4</v>
      </c>
      <c r="F11" s="11" t="s">
        <v>26</v>
      </c>
      <c r="G11" s="10" t="s">
        <v>5</v>
      </c>
      <c r="H11" s="10" t="s">
        <v>6</v>
      </c>
      <c r="I11" s="10" t="s">
        <v>7</v>
      </c>
    </row>
    <row r="12" spans="4:9" ht="15">
      <c r="D12" s="9">
        <v>1</v>
      </c>
      <c r="E12" s="22"/>
      <c r="F12" s="23"/>
      <c r="G12" s="8"/>
      <c r="H12" s="7"/>
      <c r="I12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Marcela Bodea</cp:lastModifiedBy>
  <cp:lastPrinted>2016-03-17T12:16:59Z</cp:lastPrinted>
  <dcterms:created xsi:type="dcterms:W3CDTF">2016-01-19T13:06:09Z</dcterms:created>
  <dcterms:modified xsi:type="dcterms:W3CDTF">2023-04-10T09:23:58Z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