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proiecte" sheetId="3" r:id="rId3"/>
    <sheet name="investitii" sheetId="4" r:id="rId4"/>
  </sheets>
  <definedNames>
    <definedName name="_xlnm.Print_Area" localSheetId="0">'personal'!$C$1:$G$28</definedName>
  </definedNames>
  <calcPr fullCalcOnLoad="1"/>
</workbook>
</file>

<file path=xl/sharedStrings.xml><?xml version="1.0" encoding="utf-8"?>
<sst xmlns="http://schemas.openxmlformats.org/spreadsheetml/2006/main" count="108" uniqueCount="90">
  <si>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</si>
  <si>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</si>
  <si>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</si>
  <si>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</si>
  <si>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</si>
  <si>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</si>
  <si>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</si>
  <si>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</si>
  <si>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</si>
  <si>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</si>
  <si>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</si>
  <si>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</si>
  <si>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</si>
  <si>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</si>
  <si>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</si>
  <si>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</si>
  <si>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</si>
  <si>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</si>
  <si>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</si>
  <si>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</si>
  <si>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</si>
  <si>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</si>
  <si>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</si>
  <si>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</si>
  <si>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</si>
  <si>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spor condiţii de muncă</t>
  </si>
  <si>
    <t>CAP 74 03 "Protecţia mediului - Reducerea şi controlul poluării"</t>
  </si>
  <si>
    <t>ORDIN DE PLATĂ/ CEC/ FOAIE DE VĂRSĂMÂNT</t>
  </si>
  <si>
    <t>CAP 74 03 "Protecţia mediului - Reducerea şi controlul poluării" TITL. 20 "BUNURI SI SERVICII"</t>
  </si>
  <si>
    <t>AGENTIA PENTRU PROTECTIA MEDIULUI ARAD</t>
  </si>
  <si>
    <t>CAP 74 03 " Protectia mediului - Reducerea si controlul poluarii" TITL. 71 "ACTIVE NEFINANCIARE"</t>
  </si>
  <si>
    <t>Perioada 01.01.2017-31.01.2017</t>
  </si>
  <si>
    <t>indemnizatie de delegare</t>
  </si>
  <si>
    <t>Subtotal 10.03.07</t>
  </si>
  <si>
    <t>10.03.07</t>
  </si>
  <si>
    <t>Total 10.03.07</t>
  </si>
  <si>
    <t>contributie asiguratorie de munca 2,25%</t>
  </si>
  <si>
    <t>servicii curatenie</t>
  </si>
  <si>
    <t>ELECTRONIC SHOP</t>
  </si>
  <si>
    <t>intretinere IT</t>
  </si>
  <si>
    <t>INFOTON SERVICE</t>
  </si>
  <si>
    <t xml:space="preserve">CENTRUL TERITORIAL DE CALCUL ELECTRONIC </t>
  </si>
  <si>
    <t>actualizare LEGIS</t>
  </si>
  <si>
    <t>DIGI RCS@RDS</t>
  </si>
  <si>
    <t>ORANGE</t>
  </si>
  <si>
    <t>conv. telefonice, internet</t>
  </si>
  <si>
    <t>salubritate</t>
  </si>
  <si>
    <t>COMPANIA DE APA</t>
  </si>
  <si>
    <t>apa canal</t>
  </si>
  <si>
    <t>TELEKOM</t>
  </si>
  <si>
    <t>convorbiri telefonice</t>
  </si>
  <si>
    <t>martie</t>
  </si>
  <si>
    <t>CENTRUL MEDICAL LIAD</t>
  </si>
  <si>
    <t>servicii medicina muncii</t>
  </si>
  <si>
    <t>o.p.21</t>
  </si>
  <si>
    <t>o.p.22</t>
  </si>
  <si>
    <t>o.p.23</t>
  </si>
  <si>
    <t>o.p.24</t>
  </si>
  <si>
    <t>o.p.25</t>
  </si>
  <si>
    <t>o.p.26</t>
  </si>
  <si>
    <t>o.p.29</t>
  </si>
  <si>
    <t>o.p.27</t>
  </si>
  <si>
    <t>o.p.28</t>
  </si>
  <si>
    <t>01.03.2019-31.03.2019</t>
  </si>
  <si>
    <t>Subtotal 10.01.17</t>
  </si>
  <si>
    <t>10.01.17</t>
  </si>
  <si>
    <t>Total 10.01.17</t>
  </si>
  <si>
    <t>AUTOTEHNIC SERVICE</t>
  </si>
  <si>
    <t>reparatii auto</t>
  </si>
  <si>
    <t>GRUP PERFECT PLUS</t>
  </si>
  <si>
    <t>GOBLINIX UTOPIS</t>
  </si>
  <si>
    <t>service program contabilitate</t>
  </si>
  <si>
    <t>VERBITA</t>
  </si>
  <si>
    <t>RETIM</t>
  </si>
  <si>
    <t>o.p.30</t>
  </si>
  <si>
    <t>o.p.31</t>
  </si>
  <si>
    <t>o.p.32</t>
  </si>
  <si>
    <t>o.p.33</t>
  </si>
  <si>
    <t>o.p.34</t>
  </si>
  <si>
    <t>intretinere echipamente telefonice</t>
  </si>
  <si>
    <t>o.p.35</t>
  </si>
  <si>
    <t>acumulator telefon</t>
  </si>
  <si>
    <t>o.p.36</t>
  </si>
  <si>
    <t>ARCONS SECURITY</t>
  </si>
  <si>
    <t>servicii pază și protectie</t>
  </si>
  <si>
    <t>o.p.37,38</t>
  </si>
  <si>
    <t>01.03.2019-30.03.2019</t>
  </si>
  <si>
    <t>22.03.2019</t>
  </si>
  <si>
    <t>14.03.2019</t>
  </si>
  <si>
    <t>29.03.2019</t>
  </si>
</sst>
</file>

<file path=xl/styles.xml><?xml version="1.0" encoding="utf-8"?>
<styleSheet xmlns="http://schemas.openxmlformats.org/spreadsheetml/2006/main">
  <numFmts count="41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.00\ _l_e_i_-;\-* #,##0.00\ _l_e_i_-;_-* \-??\ _l_e_i_-;_-@_-"/>
    <numFmt numFmtId="187" formatCode="d\ mmm\ yy"/>
    <numFmt numFmtId="188" formatCode="dd/mm/yy;@"/>
    <numFmt numFmtId="189" formatCode="#,###.00"/>
    <numFmt numFmtId="190" formatCode="dd/mm/yy"/>
    <numFmt numFmtId="191" formatCode="d&quot;.&quot;m&quot;.&quot;yy"/>
    <numFmt numFmtId="192" formatCode="#,##0.00&quot;      &quot;;&quot;-&quot;#,##0.00&quot;      &quot;;&quot;-&quot;#&quot;      &quot;;@&quot; &quot;"/>
    <numFmt numFmtId="193" formatCode="#,##0.00&quot; &quot;[$lei-418];[Red]&quot;-&quot;#,##0.00&quot; &quot;[$lei-418]"/>
    <numFmt numFmtId="194" formatCode="dd&quot;.&quot;mm&quot;.&quot;yyyy"/>
    <numFmt numFmtId="195" formatCode="mmm/yyyy"/>
    <numFmt numFmtId="196" formatCode="mmm\-yyyy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u val="single"/>
      <sz val="10"/>
      <color indexed="25"/>
      <name val="Arial"/>
      <family val="2"/>
    </font>
    <font>
      <b/>
      <i/>
      <sz val="16"/>
      <color indexed="8"/>
      <name val="Liberation Sans1"/>
      <family val="0"/>
    </font>
    <font>
      <u val="single"/>
      <sz val="10"/>
      <color indexed="30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0"/>
      <color theme="11"/>
      <name val="Arial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>
      <alignment/>
      <protection/>
    </xf>
    <xf numFmtId="0" fontId="1" fillId="4" borderId="0" applyNumberFormat="0" applyBorder="0" applyAlignment="0" applyProtection="0"/>
    <xf numFmtId="0" fontId="27" fillId="5" borderId="0">
      <alignment/>
      <protection/>
    </xf>
    <xf numFmtId="0" fontId="1" fillId="6" borderId="0" applyNumberFormat="0" applyBorder="0" applyAlignment="0" applyProtection="0"/>
    <xf numFmtId="0" fontId="27" fillId="7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0" borderId="0" applyNumberFormat="0" applyBorder="0" applyAlignment="0" applyProtection="0"/>
    <xf numFmtId="0" fontId="27" fillId="11" borderId="0">
      <alignment/>
      <protection/>
    </xf>
    <xf numFmtId="0" fontId="1" fillId="12" borderId="0" applyNumberFormat="0" applyBorder="0" applyAlignment="0" applyProtection="0"/>
    <xf numFmtId="0" fontId="27" fillId="13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16" borderId="0" applyNumberFormat="0" applyBorder="0" applyAlignment="0" applyProtection="0"/>
    <xf numFmtId="0" fontId="27" fillId="17" borderId="0">
      <alignment/>
      <protection/>
    </xf>
    <xf numFmtId="0" fontId="1" fillId="18" borderId="0" applyNumberFormat="0" applyBorder="0" applyAlignment="0" applyProtection="0"/>
    <xf numFmtId="0" fontId="27" fillId="19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20" borderId="0" applyNumberFormat="0" applyBorder="0" applyAlignment="0" applyProtection="0"/>
    <xf numFmtId="0" fontId="27" fillId="21" borderId="0">
      <alignment/>
      <protection/>
    </xf>
    <xf numFmtId="0" fontId="2" fillId="22" borderId="0" applyNumberFormat="0" applyBorder="0" applyAlignment="0" applyProtection="0"/>
    <xf numFmtId="0" fontId="28" fillId="23" borderId="0">
      <alignment/>
      <protection/>
    </xf>
    <xf numFmtId="0" fontId="2" fillId="16" borderId="0" applyNumberFormat="0" applyBorder="0" applyAlignment="0" applyProtection="0"/>
    <xf numFmtId="0" fontId="28" fillId="17" borderId="0">
      <alignment/>
      <protection/>
    </xf>
    <xf numFmtId="0" fontId="2" fillId="18" borderId="0" applyNumberFormat="0" applyBorder="0" applyAlignment="0" applyProtection="0"/>
    <xf numFmtId="0" fontId="28" fillId="19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28" borderId="0" applyNumberFormat="0" applyBorder="0" applyAlignment="0" applyProtection="0"/>
    <xf numFmtId="0" fontId="28" fillId="29" borderId="0">
      <alignment/>
      <protection/>
    </xf>
    <xf numFmtId="0" fontId="2" fillId="30" borderId="0" applyNumberFormat="0" applyBorder="0" applyAlignment="0" applyProtection="0"/>
    <xf numFmtId="0" fontId="28" fillId="31" borderId="0">
      <alignment/>
      <protection/>
    </xf>
    <xf numFmtId="0" fontId="2" fillId="32" borderId="0" applyNumberFormat="0" applyBorder="0" applyAlignment="0" applyProtection="0"/>
    <xf numFmtId="0" fontId="28" fillId="33" borderId="0">
      <alignment/>
      <protection/>
    </xf>
    <xf numFmtId="0" fontId="2" fillId="34" borderId="0" applyNumberFormat="0" applyBorder="0" applyAlignment="0" applyProtection="0"/>
    <xf numFmtId="0" fontId="28" fillId="35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36" borderId="0" applyNumberFormat="0" applyBorder="0" applyAlignment="0" applyProtection="0"/>
    <xf numFmtId="0" fontId="28" fillId="37" borderId="0">
      <alignment/>
      <protection/>
    </xf>
    <xf numFmtId="0" fontId="3" fillId="4" borderId="0" applyNumberFormat="0" applyBorder="0" applyAlignment="0" applyProtection="0"/>
    <xf numFmtId="0" fontId="29" fillId="5" borderId="0">
      <alignment/>
      <protection/>
    </xf>
    <xf numFmtId="0" fontId="4" fillId="38" borderId="1" applyNumberFormat="0" applyAlignment="0" applyProtection="0"/>
    <xf numFmtId="0" fontId="30" fillId="39" borderId="2">
      <alignment/>
      <protection/>
    </xf>
    <xf numFmtId="0" fontId="5" fillId="40" borderId="3" applyNumberFormat="0" applyAlignment="0" applyProtection="0"/>
    <xf numFmtId="0" fontId="31" fillId="41" borderId="4">
      <alignment/>
      <protection/>
    </xf>
    <xf numFmtId="186" fontId="0" fillId="0" borderId="0" applyFill="0" applyBorder="0" applyAlignment="0" applyProtection="0"/>
    <xf numFmtId="169" fontId="0" fillId="0" borderId="0" applyFill="0" applyBorder="0" applyAlignment="0" applyProtection="0"/>
    <xf numFmtId="186" fontId="0" fillId="0" borderId="0" applyFill="0" applyBorder="0" applyAlignment="0" applyProtection="0"/>
    <xf numFmtId="192" fontId="27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4" fillId="7" borderId="0">
      <alignment/>
      <protection/>
    </xf>
    <xf numFmtId="0" fontId="35" fillId="0" borderId="0">
      <alignment horizontal="center"/>
      <protection/>
    </xf>
    <xf numFmtId="0" fontId="8" fillId="0" borderId="5" applyNumberFormat="0" applyFill="0" applyAlignment="0" applyProtection="0"/>
    <xf numFmtId="0" fontId="36" fillId="0" borderId="6">
      <alignment/>
      <protection/>
    </xf>
    <xf numFmtId="0" fontId="9" fillId="0" borderId="7" applyNumberFormat="0" applyFill="0" applyAlignment="0" applyProtection="0"/>
    <xf numFmtId="0" fontId="37" fillId="0" borderId="8">
      <alignment/>
      <protection/>
    </xf>
    <xf numFmtId="0" fontId="10" fillId="0" borderId="9" applyNumberFormat="0" applyFill="0" applyAlignment="0" applyProtection="0"/>
    <xf numFmtId="0" fontId="38" fillId="0" borderId="10">
      <alignment/>
      <protection/>
    </xf>
    <xf numFmtId="0" fontId="10" fillId="0" borderId="0" applyNumberFormat="0" applyFill="0" applyBorder="0" applyAlignment="0" applyProtection="0"/>
    <xf numFmtId="0" fontId="38" fillId="0" borderId="0">
      <alignment/>
      <protection/>
    </xf>
    <xf numFmtId="0" fontId="35" fillId="0" borderId="0">
      <alignment horizontal="center" textRotation="90"/>
      <protection/>
    </xf>
    <xf numFmtId="0" fontId="39" fillId="0" borderId="0" applyNumberFormat="0" applyFill="0" applyBorder="0" applyAlignment="0" applyProtection="0"/>
    <xf numFmtId="0" fontId="11" fillId="12" borderId="1" applyNumberFormat="0" applyAlignment="0" applyProtection="0"/>
    <xf numFmtId="0" fontId="40" fillId="13" borderId="2">
      <alignment/>
      <protection/>
    </xf>
    <xf numFmtId="0" fontId="12" fillId="0" borderId="11" applyNumberFormat="0" applyFill="0" applyAlignment="0" applyProtection="0"/>
    <xf numFmtId="0" fontId="41" fillId="0" borderId="12">
      <alignment/>
      <protection/>
    </xf>
    <xf numFmtId="0" fontId="13" fillId="42" borderId="0" applyNumberFormat="0" applyBorder="0" applyAlignment="0" applyProtection="0"/>
    <xf numFmtId="0" fontId="42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7" fillId="45" borderId="14">
      <alignment/>
      <protection/>
    </xf>
    <xf numFmtId="0" fontId="15" fillId="38" borderId="15" applyNumberFormat="0" applyAlignment="0" applyProtection="0"/>
    <xf numFmtId="0" fontId="45" fillId="39" borderId="16">
      <alignment/>
      <protection/>
    </xf>
    <xf numFmtId="9" fontId="0" fillId="0" borderId="0" applyFill="0" applyBorder="0" applyAlignment="0" applyProtection="0"/>
    <xf numFmtId="0" fontId="46" fillId="0" borderId="0">
      <alignment/>
      <protection/>
    </xf>
    <xf numFmtId="193" fontId="46" fillId="0" borderId="0">
      <alignment/>
      <protection/>
    </xf>
    <xf numFmtId="0" fontId="16" fillId="0" borderId="0" applyNumberFormat="0" applyFill="0" applyBorder="0" applyAlignment="0" applyProtection="0"/>
    <xf numFmtId="0" fontId="47" fillId="0" borderId="0">
      <alignment/>
      <protection/>
    </xf>
    <xf numFmtId="0" fontId="17" fillId="0" borderId="17" applyNumberFormat="0" applyFill="0" applyAlignment="0" applyProtection="0"/>
    <xf numFmtId="0" fontId="48" fillId="0" borderId="18">
      <alignment/>
      <protection/>
    </xf>
    <xf numFmtId="0" fontId="18" fillId="0" borderId="0" applyNumberFormat="0" applyFill="0" applyBorder="0" applyAlignment="0" applyProtection="0"/>
    <xf numFmtId="0" fontId="49" fillId="0" borderId="0">
      <alignment/>
      <protection/>
    </xf>
  </cellStyleXfs>
  <cellXfs count="8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7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8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89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89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89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89" fontId="0" fillId="0" borderId="23" xfId="0" applyNumberFormat="1" applyFont="1" applyBorder="1" applyAlignment="1">
      <alignment/>
    </xf>
    <xf numFmtId="4" fontId="0" fillId="0" borderId="19" xfId="106" applyNumberFormat="1" applyFont="1" applyFill="1" applyBorder="1" applyAlignment="1">
      <alignment horizontal="right"/>
      <protection/>
    </xf>
    <xf numFmtId="0" fontId="0" fillId="0" borderId="20" xfId="0" applyFont="1" applyBorder="1" applyAlignment="1">
      <alignment/>
    </xf>
    <xf numFmtId="1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89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106" applyFont="1" applyFill="1" applyBorder="1">
      <alignment/>
      <protection/>
    </xf>
    <xf numFmtId="0" fontId="0" fillId="0" borderId="30" xfId="0" applyFont="1" applyBorder="1" applyAlignment="1">
      <alignment/>
    </xf>
    <xf numFmtId="0" fontId="19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1" xfId="0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189" fontId="0" fillId="0" borderId="36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 horizontal="left"/>
    </xf>
    <xf numFmtId="0" fontId="19" fillId="0" borderId="39" xfId="0" applyFont="1" applyBorder="1" applyAlignment="1">
      <alignment horizontal="center"/>
    </xf>
    <xf numFmtId="189" fontId="0" fillId="0" borderId="39" xfId="0" applyNumberFormat="1" applyFont="1" applyBorder="1" applyAlignment="1">
      <alignment horizontal="right"/>
    </xf>
    <xf numFmtId="0" fontId="19" fillId="0" borderId="40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39" xfId="0" applyFont="1" applyBorder="1" applyAlignment="1">
      <alignment/>
    </xf>
    <xf numFmtId="189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3" fontId="0" fillId="0" borderId="37" xfId="0" applyNumberFormat="1" applyFont="1" applyBorder="1" applyAlignment="1">
      <alignment/>
    </xf>
    <xf numFmtId="0" fontId="19" fillId="0" borderId="41" xfId="0" applyFont="1" applyBorder="1" applyAlignment="1">
      <alignment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0" fillId="0" borderId="29" xfId="106" applyFont="1" applyFill="1" applyBorder="1">
      <alignment/>
      <protection/>
    </xf>
    <xf numFmtId="0" fontId="19" fillId="0" borderId="0" xfId="0" applyFont="1" applyAlignment="1">
      <alignment/>
    </xf>
    <xf numFmtId="0" fontId="0" fillId="0" borderId="45" xfId="0" applyFont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wrapText="1"/>
    </xf>
    <xf numFmtId="0" fontId="21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31" xfId="0" applyFont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38" xfId="0" applyFont="1" applyBorder="1" applyAlignment="1">
      <alignment/>
    </xf>
    <xf numFmtId="0" fontId="0" fillId="0" borderId="35" xfId="0" applyFont="1" applyBorder="1" applyAlignment="1">
      <alignment/>
    </xf>
    <xf numFmtId="189" fontId="19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0" fontId="21" fillId="0" borderId="54" xfId="0" applyFont="1" applyFill="1" applyBorder="1" applyAlignment="1">
      <alignment wrapText="1"/>
    </xf>
    <xf numFmtId="0" fontId="21" fillId="0" borderId="54" xfId="0" applyFont="1" applyFill="1" applyBorder="1" applyAlignment="1">
      <alignment/>
    </xf>
    <xf numFmtId="0" fontId="21" fillId="0" borderId="55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right" wrapText="1"/>
    </xf>
    <xf numFmtId="4" fontId="21" fillId="0" borderId="19" xfId="0" applyNumberFormat="1" applyFont="1" applyFill="1" applyBorder="1" applyAlignment="1">
      <alignment horizontal="right"/>
    </xf>
    <xf numFmtId="4" fontId="21" fillId="0" borderId="54" xfId="0" applyNumberFormat="1" applyFont="1" applyFill="1" applyBorder="1" applyAlignment="1">
      <alignment horizontal="right"/>
    </xf>
    <xf numFmtId="4" fontId="21" fillId="0" borderId="55" xfId="0" applyNumberFormat="1" applyFont="1" applyFill="1" applyBorder="1" applyAlignment="1">
      <alignment horizontal="right"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_personal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37"/>
  <sheetViews>
    <sheetView zoomScalePageLayoutView="0" workbookViewId="0" topLeftCell="C1">
      <selection activeCell="F11" sqref="F11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421875" style="0" customWidth="1"/>
    <col min="5" max="5" width="6.57421875" style="0" customWidth="1"/>
    <col min="6" max="6" width="15.28125" style="0" customWidth="1"/>
    <col min="7" max="7" width="35.140625" style="0" bestFit="1" customWidth="1"/>
  </cols>
  <sheetData>
    <row r="1" spans="3:6" ht="12.75">
      <c r="C1" s="1" t="s">
        <v>17</v>
      </c>
      <c r="D1" s="1"/>
      <c r="E1" s="1"/>
      <c r="F1" s="1"/>
    </row>
    <row r="3" spans="3:7" ht="12.75">
      <c r="C3" s="1" t="s">
        <v>26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16</v>
      </c>
      <c r="G6" s="4" t="s">
        <v>63</v>
      </c>
      <c r="H6" s="2"/>
    </row>
    <row r="7" spans="4:6" ht="13.5" thickBot="1">
      <c r="D7" s="1"/>
      <c r="E7" s="1"/>
      <c r="F7" s="1"/>
    </row>
    <row r="8" spans="3:7" ht="13.5" thickBot="1">
      <c r="C8" s="52" t="s">
        <v>21</v>
      </c>
      <c r="D8" s="53" t="s">
        <v>23</v>
      </c>
      <c r="E8" s="53" t="s">
        <v>1</v>
      </c>
      <c r="F8" s="53" t="s">
        <v>2</v>
      </c>
      <c r="G8" s="54" t="s">
        <v>24</v>
      </c>
    </row>
    <row r="9" spans="3:7" ht="12.75">
      <c r="C9" s="42" t="s">
        <v>8</v>
      </c>
      <c r="D9" s="43"/>
      <c r="E9" s="43"/>
      <c r="F9" s="44">
        <f>SUM(F10)</f>
        <v>171971</v>
      </c>
      <c r="G9" s="45"/>
    </row>
    <row r="10" spans="3:7" ht="12.75">
      <c r="C10" s="46" t="s">
        <v>9</v>
      </c>
      <c r="D10" s="21" t="s">
        <v>51</v>
      </c>
      <c r="E10" s="12">
        <v>14</v>
      </c>
      <c r="F10" s="13">
        <f>2853+78299+4202+69281+12841+4425+70</f>
        <v>171971</v>
      </c>
      <c r="G10" s="32" t="s">
        <v>22</v>
      </c>
    </row>
    <row r="11" spans="3:7" ht="13.5" thickBot="1">
      <c r="C11" s="38" t="s">
        <v>11</v>
      </c>
      <c r="D11" s="62"/>
      <c r="E11" s="39"/>
      <c r="F11" s="40">
        <f>F10</f>
        <v>171971</v>
      </c>
      <c r="G11" s="41"/>
    </row>
    <row r="12" spans="3:7" ht="12.75">
      <c r="C12" s="26" t="s">
        <v>19</v>
      </c>
      <c r="D12" s="63"/>
      <c r="E12" s="27"/>
      <c r="F12" s="28">
        <f>SUM(F13)</f>
        <v>16836</v>
      </c>
      <c r="G12" s="29"/>
    </row>
    <row r="13" spans="3:7" ht="12.75">
      <c r="C13" s="30" t="s">
        <v>18</v>
      </c>
      <c r="D13" s="21" t="str">
        <f>D10</f>
        <v>martie</v>
      </c>
      <c r="E13" s="12">
        <f>E10</f>
        <v>14</v>
      </c>
      <c r="F13" s="13">
        <f>630+757+15449</f>
        <v>16836</v>
      </c>
      <c r="G13" s="31" t="s">
        <v>25</v>
      </c>
    </row>
    <row r="14" spans="3:7" ht="12.75" hidden="1">
      <c r="C14" s="30"/>
      <c r="D14" s="12"/>
      <c r="E14" s="12"/>
      <c r="F14" s="13"/>
      <c r="G14" s="32" t="s">
        <v>12</v>
      </c>
    </row>
    <row r="15" spans="3:7" ht="12.75" hidden="1">
      <c r="C15" s="30"/>
      <c r="D15" s="12"/>
      <c r="E15" s="12"/>
      <c r="F15" s="13"/>
      <c r="G15" s="32" t="s">
        <v>12</v>
      </c>
    </row>
    <row r="16" spans="3:7" ht="12.75" hidden="1">
      <c r="C16" s="33"/>
      <c r="D16" s="16"/>
      <c r="E16" s="16">
        <v>24</v>
      </c>
      <c r="F16" s="17">
        <v>2135</v>
      </c>
      <c r="G16" s="32" t="s">
        <v>12</v>
      </c>
    </row>
    <row r="17" spans="3:7" ht="12.75" hidden="1">
      <c r="C17" s="33"/>
      <c r="D17" s="16"/>
      <c r="E17" s="16"/>
      <c r="F17" s="17"/>
      <c r="G17" s="32"/>
    </row>
    <row r="18" spans="3:7" ht="12.75" hidden="1">
      <c r="C18" s="33"/>
      <c r="D18" s="16"/>
      <c r="E18" s="16"/>
      <c r="F18" s="17"/>
      <c r="G18" s="32"/>
    </row>
    <row r="19" spans="3:7" ht="13.5" hidden="1" thickBot="1">
      <c r="C19" s="34" t="s">
        <v>13</v>
      </c>
      <c r="D19" s="14"/>
      <c r="E19" s="14"/>
      <c r="F19" s="15">
        <f>SUM(F12:F18)</f>
        <v>35807</v>
      </c>
      <c r="G19" s="35"/>
    </row>
    <row r="20" spans="3:7" ht="12.75" hidden="1">
      <c r="C20" s="36" t="s">
        <v>14</v>
      </c>
      <c r="D20" s="18"/>
      <c r="E20" s="18"/>
      <c r="F20" s="19">
        <v>40030</v>
      </c>
      <c r="G20" s="37"/>
    </row>
    <row r="21" spans="3:7" ht="12.75" hidden="1">
      <c r="C21" s="30" t="s">
        <v>15</v>
      </c>
      <c r="D21" s="25" t="s">
        <v>10</v>
      </c>
      <c r="E21" s="12"/>
      <c r="F21" s="13"/>
      <c r="G21" s="32"/>
    </row>
    <row r="22" spans="3:7" ht="13.5" thickBot="1">
      <c r="C22" s="64" t="s">
        <v>20</v>
      </c>
      <c r="D22" s="25"/>
      <c r="E22" s="16"/>
      <c r="F22" s="17">
        <f>F13</f>
        <v>16836</v>
      </c>
      <c r="G22" s="57"/>
    </row>
    <row r="23" spans="1:185" s="67" customFormat="1" ht="12.75">
      <c r="A23" s="68"/>
      <c r="B23" s="71"/>
      <c r="C23" s="74" t="s">
        <v>33</v>
      </c>
      <c r="D23" s="47"/>
      <c r="E23" s="47"/>
      <c r="F23" s="48">
        <f>SUM(F24)</f>
        <v>4434</v>
      </c>
      <c r="G23" s="49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</row>
    <row r="24" spans="1:185" s="67" customFormat="1" ht="12.75">
      <c r="A24" s="68"/>
      <c r="B24" s="71"/>
      <c r="C24" s="30" t="s">
        <v>34</v>
      </c>
      <c r="D24" s="21" t="str">
        <f>D10</f>
        <v>martie</v>
      </c>
      <c r="E24" s="12">
        <f>E10</f>
        <v>14</v>
      </c>
      <c r="F24" s="20">
        <v>4434</v>
      </c>
      <c r="G24" s="55" t="s">
        <v>36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</row>
    <row r="25" spans="1:185" s="70" customFormat="1" ht="13.5" thickBot="1">
      <c r="A25" s="69"/>
      <c r="B25" s="72"/>
      <c r="C25" s="75" t="s">
        <v>35</v>
      </c>
      <c r="D25" s="39"/>
      <c r="E25" s="39"/>
      <c r="F25" s="40">
        <f>F24</f>
        <v>4434</v>
      </c>
      <c r="G25" s="50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</row>
    <row r="26" spans="3:7" ht="12.75">
      <c r="C26" s="74" t="s">
        <v>64</v>
      </c>
      <c r="D26" s="47"/>
      <c r="E26" s="47"/>
      <c r="F26" s="48">
        <f>SUM(F27)</f>
        <v>9458</v>
      </c>
      <c r="G26" s="49"/>
    </row>
    <row r="27" spans="3:7" ht="12.75">
      <c r="C27" s="51" t="s">
        <v>65</v>
      </c>
      <c r="D27" s="21" t="str">
        <f>D10</f>
        <v>martie</v>
      </c>
      <c r="E27" s="12">
        <v>14</v>
      </c>
      <c r="F27" s="20">
        <f>347+330+8781</f>
        <v>9458</v>
      </c>
      <c r="G27" s="55" t="s">
        <v>32</v>
      </c>
    </row>
    <row r="28" spans="3:7" ht="13.5" thickBot="1">
      <c r="C28" s="75" t="s">
        <v>66</v>
      </c>
      <c r="D28" s="39"/>
      <c r="E28" s="39"/>
      <c r="F28" s="40">
        <f>SUM(F26)</f>
        <v>9458</v>
      </c>
      <c r="G28" s="50"/>
    </row>
    <row r="29" ht="12.75">
      <c r="F29" s="76">
        <f>F11+F22+F25+F28</f>
        <v>202699</v>
      </c>
    </row>
    <row r="37" ht="12.75">
      <c r="F37" s="5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53.140625" style="0" bestFit="1" customWidth="1"/>
    <col min="5" max="5" width="34.00390625" style="0" customWidth="1"/>
    <col min="6" max="6" width="10.140625" style="0" bestFit="1" customWidth="1"/>
  </cols>
  <sheetData>
    <row r="1" spans="1:2" ht="12.75">
      <c r="A1" s="1" t="s">
        <v>17</v>
      </c>
      <c r="B1" s="1"/>
    </row>
    <row r="3" ht="12.75">
      <c r="B3" s="1" t="s">
        <v>28</v>
      </c>
    </row>
    <row r="4" ht="12.75">
      <c r="B4" s="1"/>
    </row>
    <row r="5" spans="2:4" ht="12.75">
      <c r="B5" s="1"/>
      <c r="C5" s="6" t="s">
        <v>16</v>
      </c>
      <c r="D5" s="4" t="s">
        <v>63</v>
      </c>
    </row>
    <row r="6" ht="42" customHeight="1"/>
    <row r="7" spans="1:6" ht="51">
      <c r="A7" s="10" t="s">
        <v>3</v>
      </c>
      <c r="B7" s="10" t="s">
        <v>4</v>
      </c>
      <c r="C7" s="11" t="s">
        <v>27</v>
      </c>
      <c r="D7" s="10" t="s">
        <v>5</v>
      </c>
      <c r="E7" s="10" t="s">
        <v>6</v>
      </c>
      <c r="F7" s="10" t="s">
        <v>7</v>
      </c>
    </row>
    <row r="8" spans="1:6" s="61" customFormat="1" ht="15.75">
      <c r="A8" s="65">
        <v>1</v>
      </c>
      <c r="B8" s="58" t="s">
        <v>88</v>
      </c>
      <c r="C8" s="58" t="s">
        <v>54</v>
      </c>
      <c r="D8" s="59" t="s">
        <v>67</v>
      </c>
      <c r="E8" s="59" t="s">
        <v>68</v>
      </c>
      <c r="F8" s="81">
        <v>1203.86</v>
      </c>
    </row>
    <row r="9" spans="1:6" s="61" customFormat="1" ht="15.75">
      <c r="A9" s="65">
        <v>2</v>
      </c>
      <c r="B9" s="58"/>
      <c r="C9" s="58" t="s">
        <v>55</v>
      </c>
      <c r="D9" s="59" t="s">
        <v>38</v>
      </c>
      <c r="E9" s="60" t="s">
        <v>39</v>
      </c>
      <c r="F9" s="82">
        <v>312.97</v>
      </c>
    </row>
    <row r="10" spans="1:6" s="61" customFormat="1" ht="15.75">
      <c r="A10" s="65">
        <v>3</v>
      </c>
      <c r="B10" s="58"/>
      <c r="C10" s="58" t="s">
        <v>56</v>
      </c>
      <c r="D10" s="59" t="s">
        <v>41</v>
      </c>
      <c r="E10" s="60" t="s">
        <v>42</v>
      </c>
      <c r="F10" s="82">
        <v>115</v>
      </c>
    </row>
    <row r="11" spans="1:6" s="61" customFormat="1" ht="15.75">
      <c r="A11" s="65">
        <v>4</v>
      </c>
      <c r="B11" s="58"/>
      <c r="C11" s="58" t="s">
        <v>57</v>
      </c>
      <c r="D11" s="59" t="s">
        <v>69</v>
      </c>
      <c r="E11" s="60" t="s">
        <v>37</v>
      </c>
      <c r="F11" s="82">
        <v>1100</v>
      </c>
    </row>
    <row r="12" spans="1:6" s="61" customFormat="1" ht="15.75">
      <c r="A12" s="65">
        <v>5</v>
      </c>
      <c r="B12" s="58"/>
      <c r="C12" s="58" t="s">
        <v>58</v>
      </c>
      <c r="D12" s="78" t="s">
        <v>70</v>
      </c>
      <c r="E12" s="60" t="s">
        <v>71</v>
      </c>
      <c r="F12" s="82">
        <v>250</v>
      </c>
    </row>
    <row r="13" spans="1:6" s="61" customFormat="1" ht="15.75">
      <c r="A13" s="65">
        <v>6</v>
      </c>
      <c r="B13" s="58"/>
      <c r="C13" s="58" t="s">
        <v>59</v>
      </c>
      <c r="D13" s="78" t="s">
        <v>72</v>
      </c>
      <c r="E13" s="60" t="s">
        <v>68</v>
      </c>
      <c r="F13" s="83">
        <v>178.5</v>
      </c>
    </row>
    <row r="14" spans="1:6" s="61" customFormat="1" ht="15.75">
      <c r="A14" s="65">
        <v>7</v>
      </c>
      <c r="B14" s="58"/>
      <c r="C14" s="58" t="s">
        <v>61</v>
      </c>
      <c r="D14" s="59" t="s">
        <v>73</v>
      </c>
      <c r="E14" s="60" t="s">
        <v>46</v>
      </c>
      <c r="F14" s="82">
        <v>67.09</v>
      </c>
    </row>
    <row r="15" spans="1:6" s="61" customFormat="1" ht="15.75">
      <c r="A15" s="65">
        <v>8</v>
      </c>
      <c r="B15" s="58"/>
      <c r="C15" s="58" t="s">
        <v>62</v>
      </c>
      <c r="D15" s="59" t="s">
        <v>47</v>
      </c>
      <c r="E15" s="60" t="s">
        <v>48</v>
      </c>
      <c r="F15" s="83">
        <v>189.98</v>
      </c>
    </row>
    <row r="16" spans="1:6" s="61" customFormat="1" ht="15.75">
      <c r="A16" s="65">
        <v>9</v>
      </c>
      <c r="B16" s="58"/>
      <c r="C16" s="58" t="s">
        <v>60</v>
      </c>
      <c r="D16" s="78" t="s">
        <v>52</v>
      </c>
      <c r="E16" s="79" t="s">
        <v>53</v>
      </c>
      <c r="F16" s="83">
        <v>230</v>
      </c>
    </row>
    <row r="17" spans="1:6" s="61" customFormat="1" ht="15.75">
      <c r="A17" s="65">
        <v>10</v>
      </c>
      <c r="B17" s="58"/>
      <c r="C17" s="58" t="s">
        <v>74</v>
      </c>
      <c r="D17" s="59" t="s">
        <v>49</v>
      </c>
      <c r="E17" s="60" t="s">
        <v>50</v>
      </c>
      <c r="F17" s="82">
        <v>194.28</v>
      </c>
    </row>
    <row r="18" spans="1:6" s="61" customFormat="1" ht="15.75">
      <c r="A18" s="65">
        <v>11</v>
      </c>
      <c r="B18" s="58"/>
      <c r="C18" s="58" t="s">
        <v>75</v>
      </c>
      <c r="D18" s="59" t="s">
        <v>44</v>
      </c>
      <c r="E18" s="60" t="s">
        <v>50</v>
      </c>
      <c r="F18" s="83">
        <v>61.27</v>
      </c>
    </row>
    <row r="19" spans="1:6" s="61" customFormat="1" ht="15.75">
      <c r="A19" s="65">
        <v>12</v>
      </c>
      <c r="B19" s="58"/>
      <c r="C19" s="58" t="s">
        <v>76</v>
      </c>
      <c r="D19" s="59" t="s">
        <v>43</v>
      </c>
      <c r="E19" s="60" t="s">
        <v>45</v>
      </c>
      <c r="F19" s="82">
        <v>45.24</v>
      </c>
    </row>
    <row r="20" spans="1:6" s="61" customFormat="1" ht="15.75">
      <c r="A20" s="65">
        <v>13</v>
      </c>
      <c r="B20" s="58" t="s">
        <v>87</v>
      </c>
      <c r="C20" s="58" t="s">
        <v>77</v>
      </c>
      <c r="D20" s="78" t="s">
        <v>70</v>
      </c>
      <c r="E20" s="79" t="s">
        <v>71</v>
      </c>
      <c r="F20" s="82">
        <v>250</v>
      </c>
    </row>
    <row r="21" spans="1:6" s="61" customFormat="1" ht="15.75">
      <c r="A21" s="65">
        <v>14</v>
      </c>
      <c r="B21" s="58" t="s">
        <v>89</v>
      </c>
      <c r="C21" s="58" t="s">
        <v>78</v>
      </c>
      <c r="D21" s="59" t="s">
        <v>40</v>
      </c>
      <c r="E21" s="60" t="s">
        <v>79</v>
      </c>
      <c r="F21" s="82">
        <v>130</v>
      </c>
    </row>
    <row r="22" spans="1:6" s="61" customFormat="1" ht="15.75">
      <c r="A22" s="65">
        <v>15</v>
      </c>
      <c r="B22" s="58"/>
      <c r="C22" s="58" t="s">
        <v>80</v>
      </c>
      <c r="D22" s="59" t="s">
        <v>40</v>
      </c>
      <c r="E22" s="60" t="s">
        <v>81</v>
      </c>
      <c r="F22" s="82">
        <v>42</v>
      </c>
    </row>
    <row r="23" spans="1:6" s="61" customFormat="1" ht="15.75">
      <c r="A23" s="65">
        <v>16</v>
      </c>
      <c r="B23" s="58"/>
      <c r="C23" s="80" t="s">
        <v>82</v>
      </c>
      <c r="D23" s="78" t="s">
        <v>41</v>
      </c>
      <c r="E23" s="79" t="s">
        <v>42</v>
      </c>
      <c r="F23" s="84">
        <v>115</v>
      </c>
    </row>
    <row r="24" spans="1:6" s="61" customFormat="1" ht="15.75">
      <c r="A24" s="65">
        <v>17</v>
      </c>
      <c r="B24" s="58"/>
      <c r="C24" s="58" t="s">
        <v>85</v>
      </c>
      <c r="D24" s="59" t="s">
        <v>83</v>
      </c>
      <c r="E24" s="60" t="s">
        <v>84</v>
      </c>
      <c r="F24" s="82">
        <v>476</v>
      </c>
    </row>
    <row r="25" ht="12.75">
      <c r="F25" s="77">
        <f>SUM(F10:F21)</f>
        <v>2811.3599999999997</v>
      </c>
    </row>
    <row r="27" ht="15.75">
      <c r="G27" s="66"/>
    </row>
    <row r="28" ht="15.75">
      <c r="G28" s="66"/>
    </row>
    <row r="64" ht="30.7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F21" sqref="F21"/>
    </sheetView>
  </sheetViews>
  <sheetFormatPr defaultColWidth="9.140625" defaultRowHeight="12.75"/>
  <cols>
    <col min="3" max="3" width="3.57421875" style="0" customWidth="1"/>
    <col min="5" max="5" width="15.421875" style="0" customWidth="1"/>
    <col min="6" max="6" width="15.8515625" style="0" customWidth="1"/>
    <col min="7" max="7" width="34.00390625" style="0" customWidth="1"/>
    <col min="8" max="8" width="27.57421875" style="0" customWidth="1"/>
    <col min="9" max="9" width="13.57421875" style="0" customWidth="1"/>
  </cols>
  <sheetData>
    <row r="1" spans="1:5" ht="12.75">
      <c r="A1" s="56" t="s">
        <v>29</v>
      </c>
      <c r="B1" s="56"/>
      <c r="C1" s="56"/>
      <c r="D1" s="56"/>
      <c r="E1" s="56"/>
    </row>
    <row r="5" spans="3:11" ht="12.75">
      <c r="C5" s="56" t="s">
        <v>30</v>
      </c>
      <c r="D5" s="56"/>
      <c r="E5" s="56"/>
      <c r="F5" s="56"/>
      <c r="G5" s="56"/>
      <c r="H5" s="56"/>
      <c r="I5" s="56"/>
      <c r="J5" s="56"/>
      <c r="K5" s="56"/>
    </row>
    <row r="8" spans="4:6" ht="12.75">
      <c r="D8" s="56" t="s">
        <v>31</v>
      </c>
      <c r="E8" s="56" t="s">
        <v>86</v>
      </c>
      <c r="F8" s="56"/>
    </row>
    <row r="9" ht="32.25" customHeight="1"/>
    <row r="11" spans="4:9" ht="51">
      <c r="D11" s="10" t="s">
        <v>3</v>
      </c>
      <c r="E11" s="10" t="s">
        <v>4</v>
      </c>
      <c r="F11" s="11" t="s">
        <v>27</v>
      </c>
      <c r="G11" s="10" t="s">
        <v>5</v>
      </c>
      <c r="H11" s="10" t="s">
        <v>6</v>
      </c>
      <c r="I11" s="10" t="s">
        <v>7</v>
      </c>
    </row>
    <row r="12" spans="4:9" ht="15.75">
      <c r="D12" s="9">
        <v>1</v>
      </c>
      <c r="E12" s="22"/>
      <c r="F12" s="23"/>
      <c r="G12" s="8"/>
      <c r="H12" s="7"/>
      <c r="I12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Bodea Marcela</cp:lastModifiedBy>
  <cp:lastPrinted>2016-03-17T12:16:59Z</cp:lastPrinted>
  <dcterms:created xsi:type="dcterms:W3CDTF">2016-01-19T13:06:09Z</dcterms:created>
  <dcterms:modified xsi:type="dcterms:W3CDTF">2019-03-27T13:26:47Z</dcterms:modified>
  <cp:category/>
  <cp:version/>
  <cp:contentType/>
  <cp:contentStatus/>
</cp:coreProperties>
</file>